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D:\Moj disk\SPORT LJUBLJANA - razpisna dokumentacija gradbena obnova igrisca Stozice (drugic ponovljeno)\"/>
    </mc:Choice>
  </mc:AlternateContent>
  <xr:revisionPtr revIDLastSave="0" documentId="8_{5F938FD9-5144-49E8-98C3-4C2B2839B9FB}" xr6:coauthVersionLast="47" xr6:coauthVersionMax="47" xr10:uidLastSave="{00000000-0000-0000-0000-000000000000}"/>
  <bookViews>
    <workbookView xWindow="-120" yWindow="-120" windowWidth="29040" windowHeight="18240" tabRatio="815" xr2:uid="{00000000-000D-0000-FFFF-FFFF00000000}"/>
  </bookViews>
  <sheets>
    <sheet name="REKAPITULACIJA" sheetId="28" r:id="rId1"/>
    <sheet name="PRIPRAVLJALNA IN ZAKLJUČNA DELA" sheetId="40" r:id="rId2"/>
    <sheet name="ZEMELJSKA DELA" sheetId="33" r:id="rId3"/>
    <sheet name="NAMAKALNI SISTEM" sheetId="38" r:id="rId4"/>
    <sheet name="OGREVALNI SISTEM" sheetId="41" r:id="rId5"/>
    <sheet name="SINT. TRAVA + ŠP. OPREMA" sheetId="43" r:id="rId6"/>
    <sheet name="TRAVNA RUŠA" sheetId="44" r:id="rId7"/>
    <sheet name="HIBRID" sheetId="42" r:id="rId8"/>
  </sheets>
  <definedNames>
    <definedName name="_xlnm.Print_Area" localSheetId="7">HIBRID!$A$1:$F$19</definedName>
    <definedName name="_xlnm.Print_Area" localSheetId="3">'NAMAKALNI SISTEM'!$A$1:$F$58</definedName>
    <definedName name="_xlnm.Print_Area" localSheetId="4">'OGREVALNI SISTEM'!$A$1:$F$25</definedName>
    <definedName name="_xlnm.Print_Area" localSheetId="1">'PRIPRAVLJALNA IN ZAKLJUČNA DELA'!$A$1:$F$25</definedName>
    <definedName name="_xlnm.Print_Area" localSheetId="0">REKAPITULACIJA!$A$5:$E$31</definedName>
    <definedName name="_xlnm.Print_Area" localSheetId="5">'SINT. TRAVA + ŠP. OPREMA'!$A$1:$F$29</definedName>
    <definedName name="_xlnm.Print_Area" localSheetId="6">'TRAVNA RUŠA'!$A$1:$F$14</definedName>
    <definedName name="_xlnm.Print_Area" localSheetId="2">'ZEMELJSKA DELA'!$A$1:$F$36</definedName>
    <definedName name="_xlnm.Print_Titles" localSheetId="7">HIBRID!$1:$1</definedName>
    <definedName name="_xlnm.Print_Titles" localSheetId="3">'NAMAKALNI SISTEM'!$1:$1</definedName>
    <definedName name="_xlnm.Print_Titles" localSheetId="4">'OGREVALNI SISTEM'!$1:$1</definedName>
    <definedName name="_xlnm.Print_Titles" localSheetId="1">'PRIPRAVLJALNA IN ZAKLJUČNA DELA'!$1:$1</definedName>
    <definedName name="_xlnm.Print_Titles" localSheetId="5">'SINT. TRAVA + ŠP. OPREMA'!$1:$1</definedName>
    <definedName name="_xlnm.Print_Titles" localSheetId="6">'TRAVNA RUŠA'!$1:$1</definedName>
    <definedName name="_xlnm.Print_Titles" localSheetId="2">'ZEMELJSKA DELA'!$1:$1</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3" l="1"/>
  <c r="F25" i="43"/>
  <c r="F21" i="43"/>
  <c r="F19" i="43"/>
  <c r="F29" i="33"/>
  <c r="F27" i="33"/>
  <c r="F10" i="44"/>
  <c r="F8" i="44"/>
  <c r="F33" i="33"/>
  <c r="F31" i="33"/>
  <c r="F15" i="38"/>
  <c r="F7" i="41"/>
  <c r="F17" i="43" l="1"/>
  <c r="F15" i="43"/>
  <c r="F13" i="43"/>
  <c r="F11" i="43"/>
  <c r="F9" i="43"/>
  <c r="F7" i="43"/>
  <c r="F13" i="38"/>
  <c r="F19" i="40"/>
  <c r="F21" i="33"/>
  <c r="F15" i="33"/>
  <c r="F45" i="38"/>
  <c r="F43" i="38"/>
  <c r="F41" i="38"/>
  <c r="F39" i="38"/>
  <c r="F36" i="38"/>
  <c r="F34" i="38"/>
  <c r="F32" i="38"/>
  <c r="F29" i="38"/>
  <c r="F27" i="38"/>
  <c r="F25" i="38"/>
  <c r="F23" i="38"/>
  <c r="F21" i="38"/>
  <c r="F19" i="38"/>
  <c r="F17" i="38"/>
  <c r="F11" i="38"/>
  <c r="E18" i="28" l="1"/>
  <c r="E17" i="28"/>
  <c r="F14" i="44"/>
  <c r="F29" i="43"/>
  <c r="F7" i="42"/>
  <c r="F13" i="41"/>
  <c r="F12" i="41"/>
  <c r="F17" i="40"/>
  <c r="F15" i="40"/>
  <c r="F13" i="40"/>
  <c r="F9" i="40"/>
  <c r="F19" i="42" l="1"/>
  <c r="E19" i="28"/>
  <c r="F11" i="41"/>
  <c r="F9" i="41"/>
  <c r="F13" i="33"/>
  <c r="F23" i="33"/>
  <c r="F19" i="33"/>
  <c r="F11" i="33"/>
  <c r="F9" i="33"/>
  <c r="E16" i="28" l="1"/>
  <c r="F25" i="41"/>
  <c r="F7" i="40"/>
  <c r="E13" i="28" l="1"/>
  <c r="F25" i="40"/>
  <c r="F9" i="38"/>
  <c r="F25" i="33"/>
  <c r="F7" i="38"/>
  <c r="F7" i="33"/>
  <c r="F17" i="33"/>
  <c r="E15" i="28" l="1"/>
  <c r="F58" i="38"/>
  <c r="E14" i="28" l="1"/>
  <c r="E21" i="28" s="1"/>
  <c r="F36" i="33"/>
  <c r="E22" i="28" l="1"/>
  <c r="E23" i="28" s="1"/>
  <c r="E24" i="28" s="1"/>
  <c r="E27" i="28" l="1"/>
</calcChain>
</file>

<file path=xl/sharedStrings.xml><?xml version="1.0" encoding="utf-8"?>
<sst xmlns="http://schemas.openxmlformats.org/spreadsheetml/2006/main" count="206" uniqueCount="104">
  <si>
    <t>post.</t>
  </si>
  <si>
    <t>količina</t>
  </si>
  <si>
    <t>SKUPAJ</t>
  </si>
  <si>
    <t>enota</t>
  </si>
  <si>
    <t>Opis</t>
  </si>
  <si>
    <t>2</t>
  </si>
  <si>
    <t>3</t>
  </si>
  <si>
    <t>REKAPITULACIJA</t>
  </si>
  <si>
    <t>cena/enoto</t>
  </si>
  <si>
    <t>cena</t>
  </si>
  <si>
    <t>SKUPAJ BREZ DDV-ja</t>
  </si>
  <si>
    <t>SKUPAJ Z DDV-jem</t>
  </si>
  <si>
    <t>DDV</t>
  </si>
  <si>
    <t>4</t>
  </si>
  <si>
    <t>NEPREDVIDENA DODATNA DELA 10%</t>
  </si>
  <si>
    <t>OSNOVA ZA DDV</t>
  </si>
  <si>
    <t>OPOMBE:
- CENA NAJ VKLJUČUJE DOBAVO IN UPORABO VSEGA MATERIALA TER VSA DELA POTREBNA ZA IZVEDBO POSAMEZNE POSTAVKE, ČE TUDI TO NI POSEBEJ NAVEDENO V POSAMEZNI POSTAVKI. 
- NA DEJANSKO VREDNOST PREDVIDENE INVESTICIJE BO IMEL VPLIV OBSEG DEL, KI SE BO POKAZAL ZA POTREBNEGA NA LICU MESTA.
- NAROČNIK SI PRIDRŽUJE PRAVICO NAROČITI MANJ DEL KOT JE V POPISU.</t>
  </si>
  <si>
    <t>Bon golf inženiring d.o.o., Taborska cesta 7, Domžale</t>
  </si>
  <si>
    <t>cena (€)</t>
  </si>
  <si>
    <r>
      <t>OPOMBE:</t>
    </r>
    <r>
      <rPr>
        <sz val="8"/>
        <rFont val="Calibri Light"/>
        <family val="2"/>
        <charset val="238"/>
      </rPr>
      <t xml:space="preserve">
- CENA NAJ VKLJUČUJE DOBAVO IN UPORABO VSEGA MATERIALA TER VSA DELA POTREBNA ZA IZVEDBO POSAMEZNE POSTAVKE, ČE TUDI TO NI POSEBEJ NAVEDENO V POSAMEZNI POSTAVKI.</t>
    </r>
  </si>
  <si>
    <r>
      <t xml:space="preserve">OPOMBE:
</t>
    </r>
    <r>
      <rPr>
        <sz val="8"/>
        <rFont val="Calibri Light"/>
        <family val="2"/>
        <charset val="238"/>
      </rPr>
      <t xml:space="preserve">- CENA NAJ VKLJUČUJE DOBAVO IN UPORABO VSEGA MATERIALA TER VSA DELA POTREBNA ZA IZVEDBO POSAMEZNE POSTAVKE, ČE TUDI TO NI POSEBEJ NAVEDENO V POSAMEZNI POSTAVKI. </t>
    </r>
  </si>
  <si>
    <r>
      <t>m</t>
    </r>
    <r>
      <rPr>
        <vertAlign val="superscript"/>
        <sz val="8"/>
        <rFont val="Calibri Light"/>
        <family val="2"/>
        <charset val="238"/>
      </rPr>
      <t>2</t>
    </r>
  </si>
  <si>
    <t>m</t>
  </si>
  <si>
    <t>kos</t>
  </si>
  <si>
    <t>JAVNI ZAVOD ŠPORT LJUBLJANA
STADION STOŽICE
Vojkova cesta 100, 1000 LJUBLJANA</t>
  </si>
  <si>
    <t>ZEMELJSKA DELA</t>
  </si>
  <si>
    <t>Projekt izvedenih del - ogrevanje</t>
  </si>
  <si>
    <t>Zakoličba višin po plasteh  in postavitev gradbenih profilov</t>
  </si>
  <si>
    <t>m2</t>
  </si>
  <si>
    <t>m3</t>
  </si>
  <si>
    <t>Po odstranitvi plasti obstoječega drenažnega peska, odstranjevanje cevne mreže obstoječega namakalnega sistema in odvoz na deponijo izvajalca. Zaščita glavne dovodne cevi namakalnega sistema.</t>
  </si>
  <si>
    <t>kpl</t>
  </si>
  <si>
    <t>Ročno odstranjevanje obstoječih drenažnih cevi. Rezanje drenažnih cevi ob priključku na stransko drenažno cev za kasnejši prikluček novih cevi. Odvoz na deponijo izvajalca.</t>
  </si>
  <si>
    <t>NAMAKALNI SISTEM</t>
  </si>
  <si>
    <t>OGREVALNI SISTEM</t>
  </si>
  <si>
    <t>Odstranjevanje razpršilcev, ventilov in ventilskih škatel obstoječega namakalnega sistema.</t>
  </si>
  <si>
    <t>Po odstranitvi plasti obstoječega rastnega sloja, odstranjevanje cevne mreže obstoječega ogrevalnega sistema in odvoz na deponijo izvajalca. Zaščita glavnih dovodnih in odvodnih cevi ogrevalnega sistema.</t>
  </si>
  <si>
    <t>Popis del</t>
  </si>
  <si>
    <t>Izračuni</t>
  </si>
  <si>
    <t>PRIPRAVLJALNA IN ZAKLJUČNA DELA</t>
  </si>
  <si>
    <t>SISTEM OGREVANJA IN HLAJENJA</t>
  </si>
  <si>
    <t>1</t>
  </si>
  <si>
    <t>Priprava in ureditev gradbišča, zavarovanje gradbišča med gradnjo, zavarovanje transportnih poti in organizacija deponij/razkladanja materialov</t>
  </si>
  <si>
    <t>Pridobitev dovoljenja in izvedba priključka gradbišča na državno cesto</t>
  </si>
  <si>
    <t>Predvidena dolžina cevi na igišču</t>
  </si>
  <si>
    <t>Predvideno število spojev cevi</t>
  </si>
  <si>
    <t>HIBRIDNA TRAVNA POVRŠINA</t>
  </si>
  <si>
    <t>Izvedba hibridne travne površine - šivanje PP vlaken po specifikaciji, z vsemi pripravljalnimi deli, po sistemu na ključ.</t>
  </si>
  <si>
    <t>5</t>
  </si>
  <si>
    <t>Zakoličba lokacije razpršilcev</t>
  </si>
  <si>
    <t>Dobava in polaganje cevi iz polietilena PE100, 50x3,0mm, SDR17, 10 bar za izvedbo ventilskih sklopov. Postavka vključuje dobavo in vgradnjo visokokakovostnih spojk iz polipropilena PN16 za izvedbo celotne montaže po detajlu.</t>
  </si>
  <si>
    <t>Dobava in polaganje cevi iz polietilena PE100, 40x2,4mm, SDR17, 10 bar za izvedbo stranskih linij. Postavka vključuje dobavo in montažo visokokakovostnih spojk iz polipropilena PN16 za izdelavo celotnega cevovoda s spojkami za rotorje in priključki na razdelilne in elektromagnetne ventile. Izračun na meter cevovoda.</t>
  </si>
  <si>
    <t>Dobava, dobava in polaganje cevi iz polietilena PE100, 32x2,0mm, SDR17, 10 bar za oskrbo z vodo za ročni namakalni priključek. Postavka vključuje dobavo in vgradnjo visokokakovostnih spojk iz polipropilena PN16 za izvedbo celotnega cevovoda. Izračun na meter cevovoda.</t>
  </si>
  <si>
    <t xml:space="preserve">Dobava, dobava in polaganje električnega kabla za podzemno montažo s polnim profilom vodnika 5x1mm2, za napajanje elektroventilov. Kabel je položen v isti jarek z vodovodnim napeljavo. </t>
  </si>
  <si>
    <t>Dobava in montaža R1" zgibnega priključka (swing joint) tipa Rain Bird SJ-12-100-22 za pop-up rotorje, vključno s sponko PN16 z vijaki iz nerjavečega jekla ali T-kos z notranjim navojem R1" za cevi 50 in 63 mm.
Zgibni priključek je nameščen s pokrovčkom za zaščito pred vdorom umazanije, s katero je bil dostavljen, in napolnjen s peskom do nivoja končanega terena v polmeru cca. 40 cm od osi odprtine.</t>
  </si>
  <si>
    <t>Dobava in montaža dinamičnega pop-up razpršilca z 1" priključkom, za največji doseg 25m, tip Rain Bird 8005.
Vgradnja rotorja se izvede po izravnavi končnega sloja igrišča in vključuje ročno izkopavanje peska okoli spoja, vgradnjo razpršilca in nastavitev višine tako, da je najvišja točka razpršilca cca. 2 cm pod končno višino igrišča.
Postavka vključuje namestitev ustrezne šobe, predvidene v projektu, zapolnitev okolice razpršilca s peskom, utrjevanjem in nastavitvijo kota delovanja razpršilca.</t>
  </si>
  <si>
    <t>Pred namestitvijo razpršilcev je potrebno dobro sprati cevovod.</t>
  </si>
  <si>
    <t>Dobava in montaža brezžičnega senzorja padavin tipa Rain Bird WR2-RFC-868. Oddajnik-sprejemnik naprave je nameščen poleg programatorja in priključen na napajalnik 220V, 50Hz, senzor padavin pa je nameščen na primernem mestu, izpostavljenem padavinam v območju komunikacije s oddajnikom-sprejemnikom.</t>
  </si>
  <si>
    <t>Različna dela pri stalnem spremljanju delovanja naprave, ročno upravljanje delovanja sistema (če centralni nadzor ni vzpostavljen v času zaključka gradnje igrišča), naknadno prilagajanje višine namestitve in kotov delovanja naprave ter podobna dela do vzpostavitve polne funkcionalnosti sistema, vključno z usposabljanjem uporabnika za samostojno uporabo in vzdrževanje sistema.</t>
  </si>
  <si>
    <t>Izdelava projekta izvedenih del s shemo izvedene montaže v elektronski obliki .dwg in treh tiskanih izvodih v merilu.
Diagram vključuje natančno zabeležene poti in profile cevovodov in kablov ter položaje elektromagnetnih ventilov z oznakami linij in naslovov dekoderjev.
Tehnična dokumentacija vključuje opis vseh stranskih vodov z opisom nameščene opreme na vsakem vodu, pretokov in časov obratovanja.</t>
  </si>
  <si>
    <t>Projekt izvedenih del - namakalni sistem - v popisu namakalnega sistema</t>
  </si>
  <si>
    <t>Dobava in vgradnja spojnih elementov - 45 st. koleno DN110 in priključitev novih cevi na del obstoječe cevi.</t>
  </si>
  <si>
    <t>OBNOVA NOGOMETNEGA IGRIŠČA</t>
  </si>
  <si>
    <t>Dobava in montaža sklopa s 4 elektro ventili za stranske vode za dovod vode v razpršilce. Sklop ventila vključuje naslednje elemente in se izvaja v skladu s shemo, prikazano v detajlu:</t>
  </si>
  <si>
    <t>T-komad reducirni 75mmx1"1/2Ž... 1 kom.
Objemka 75mm x 1"1/2 ... 1 kom.
Spojka 50mm x 1"1/2 ... 2 kom.
Koleno 50mm x 1"1/2Ž ... 2 kom.
T-komad 1"1/2Ž ... 4 kom.
Nipelj - tuljava 1"1/2 ... 4 kom.
Redukcijski nipelj - tuljava 1"1/2x1" ... 4 kom.
Nipelj - tuljava 1" ... 12 kom.
Krogelni ventil 1" ... 4 kom.
Holendec 1" ... 4 kom.
Elektro ventil Rain Bird 100-DV 24V ... 4 kom.
Spojka 40mm x 1" ... 4 kom.
Ventilska škatla dim. 701x533x305 mm ... 1 kom.</t>
  </si>
  <si>
    <t>Dobava in montaža digitalnega programatorja tipa Rain Bird ESP-LXME2, z dodatnim ESPLXMSM12 modulom za razširitev krmilne zmogljivosti s 24 hidravličnimi elektromagnetnimi ventili. 
Programator je nameščen v bližini glavnega vhoda na igrišče.
Postavka vključuje vse potrebne zaščitne cevi, površinske kanale in potrošni material ter vsa inštalacijska dela, priključitev na napajanje in testiranje programatorja in zunanje napeljave.</t>
  </si>
  <si>
    <t>Dobava in vgradnja pranega peska 1,0-4,0 mm za filtrno plast, razprostiranje v debelini sloja 3 cm (komprimirana debelina sloja, izračunan pribitek zaradi komprimacije je 35%).</t>
  </si>
  <si>
    <t>Dobava in vgradnja pranega drenažnega peska lomljenca 4-8 mm, razprostiranje nad drenažnimi cevmi v debelini sloja 12 cm.</t>
  </si>
  <si>
    <t>Odstrtanjevanje obstoječega materiala po plasteh - travna ruša in odvoz na deponijo naročnika do oddaljenosti 15 km</t>
  </si>
  <si>
    <t>Odstrtanjevanje obstoječega materiala po plasteh - 20 cm rastne mešanice in odvoz na deponijo naročnika do oddaljenosti 15 km (količina v raščenem stanju)</t>
  </si>
  <si>
    <t>Odstrtanjevanje obstoječega materiala po plasteh - 15 cm drenažnega peska in odvoz na deponijo naročnika do oddaljenosti 15 km (količina v raščenem stanju)</t>
  </si>
  <si>
    <t>Vgradnja pranega peska za rastno mešanico, razprostiranje v debelini sloja 22 cm (komprimirana debelina sloja, izračunan pribitek zaradi komprimacije je 35%).</t>
  </si>
  <si>
    <t>Dobava in montaža cevnega priključka za ročno namakanje za goloma in 4 x ob straneh.
Priključek je izdelan iz kosa pocinkane cevi DN25 l≈50cm, ki je nameščena navpično in na katero je nameščen krogelni ventil DN25. 
Cev mora biti pritrjena z betonom ali trdno oblogo, tako da se pri uporabi namakalne cevi ne premika.
590x490x307mm, tip Rain Bird VB-STD-H</t>
  </si>
  <si>
    <t>Sprotna geodetska izmera/kontrola višine vgrajenih plasti in naklonov vgrajenih plasti po plasteh nad drenažnim slojem lomljenca 4-8mm (plast lomljenca, plast filtra 1-4 mm, plast rastnega sloja) na razdalji 10x10 m (99 točk na plast).</t>
  </si>
  <si>
    <t>Čiščenje območja gradbišča, transportnih poti, območja deponij - 1 x tedensko s sprotnim odvažanjem vseh gradbenih odpadkov na ustrezne deponije. Končno čiščenje gradbišča po končani izvedbi, odvoz odvečnih materialov in odpadkov.</t>
  </si>
  <si>
    <t>Ravnanje območja odstranjenih drenažnih cevi. Zasip z obstoječim materialom, komprimiranje.</t>
  </si>
  <si>
    <t>Dobava in polaganje cevi iz polietilena PE100, 90x5,44mm, SDR17, 10 bar za izvedbo napajalnih vodov. Postavka vključuje dobavo in montažo visokokakovostnih spojk iz polipropilena PN16 za izgradnjo celotnega cevovoda s vejami in priključki na distribucijske in elektromagnetne ventile po projektu. Izračun na meter cevovoda.</t>
  </si>
  <si>
    <t>SINTETIČNA TRAVA</t>
  </si>
  <si>
    <t>Odstranjevanje obstoječega tepiha sintetične trave na obodu igrišča, odstranjevanje polnila. Odvoz do lokacije skladišča do 15 km.</t>
  </si>
  <si>
    <t>Odvoz granulata sintetične trave skupaj z nalaganjem na kamion in odvoz na ustrezno deponijo - ocena</t>
  </si>
  <si>
    <t>6</t>
  </si>
  <si>
    <t>Ročna nivelacija utrjene peščene podlage in priprava površine za polaganje sintetične trave.</t>
  </si>
  <si>
    <t>Dobava in polaganje sintetične trave na območju severne, južne in vzhodne stranice igrišča na območju do tribun, na asfaltno podlago, skupaj z vsem potrebnim materialom za izvedbo. (vzdržljiva, kodrasta, za povozne površine, višina vlakna do 12 mm, gostota med 50000 do 55000/m2).</t>
  </si>
  <si>
    <t>Dobava in polaganje sintetične trave na pripravljeno površino skupaj s pritrjevanjem v peščeno podlago s kovinskimi klini (1kos/m2) in lepljenjem na asfalt v dolžini 216 m skupaj z vsem potrebnim materialom za izvedbo (brez polnila, višina vlakna 24 - 32 mm - kot npr. Avalon San Siro).</t>
  </si>
  <si>
    <t>Dobava in polaganje sintetične trave na območju zahodne stranice igrišča na asfaltno podlago skupaj z dobavo in polaganjem absorpcijske pene debeline 15 - 20 mm z vsem potrebnim materialom za izvedbo (brez polnila, višina vlakna 24 - 32 mm - kot npr. Avalon San Siro)</t>
  </si>
  <si>
    <t>TRAVNA RUŠA</t>
  </si>
  <si>
    <t>Dobava in vgradnja zeolita z razprostiranjem in vmešanjem v zgornjo 10 cm plast pranega peska v količini 3% - nanašanje zeolita v debelini sloja približno 0,4 cm po celotni površini igrišča)</t>
  </si>
  <si>
    <t xml:space="preserve">Dobava in raztros predpisanega mineralnega gnojila </t>
  </si>
  <si>
    <t>Izkop drenažnih jarkov za drenažno cev v  obstoječi drenažni pesek, povprečna širina izkopa 25 cm in povprečna globina izkopa 10 cm. Odvoz odvečnega materiala na izvajalčevo deponijo. Dobava in vgradnja drenažne cevi DN100 in zasip s pranim drenažnim peskom (naravnim) 4-8 mm do nivoja okolice.</t>
  </si>
  <si>
    <t>Dobava in montaža nove cevne mreže sistema ogrevanja  s polaganjem zank na razdalji 30,0 cm  v celoti skupaj z dobavo in montažo vsega potrebnega materiala za izvedbo. Predvidene cevi Uponor Comfort Pipe Plus 25x2,3 mm ali podobne.</t>
  </si>
  <si>
    <t>Praznjenje cevne mreže sistema ogrevanja in skladiščenje tekočine  za ponovno uporabo.</t>
  </si>
  <si>
    <t>7</t>
  </si>
  <si>
    <t>Dobava in vgradnja travne ruše  po specifikaciji, peskanje, vlaženje in valjanje.</t>
  </si>
  <si>
    <t xml:space="preserve">Dobava in montaža namakalnega priključka na dovodni cevovod PEHD PE100 PN12,5 ø75 mm in priključkom za tlačno praznjenje namakalnega sistema.
Postavka vključuje dobavo in montažo naslednjih elementov:
DN50 metulj vijak z notranjim navojem 2 "... 1 kos.
Tlačna spojka 75 x 2 "M ... 2 kos.
Objemka 75 x 1" ... 1 kos.
Pocinkana cev DN25 l ≈ 40cm z navojem ... 2 kos.
Krogelni ventil DN25 ... 1 kos.
Ventilski jašek 590x490x307mm, tip Rain Bird VB-STD-H... 1 kos.
Komplet povezovalnega in tesnilnega materiala ... 1 komplet. </t>
  </si>
  <si>
    <t xml:space="preserve">Dobava in montaža priključka na dovodni cevovod PEHD PE100 PN12,5 ø32 mm in priključkom za tlačno praznjenje napeljave za hitre priključke.
Postavka vključuje dobavo in montažo naslednjih elementov:
Krogelni ventil 1" z holandcem (2) ... 1 kos.
Tlačna spojka 32 mm x 1" ... 2 kos.
T kos DN32 x 1" x 32 ... 1 kos.
Pocinkana cev DN25 l ≈ 40cm z navojem ... 2 kos.
Krogelni ventil DN25 ... 1 kos.
Ventilski jašek 590x490x307mm, tip Rain Bird VB-STD-H... 1 kos.
Komplet povezovalnega in tesnilnega materiala ... 1 komplet. </t>
  </si>
  <si>
    <t xml:space="preserve">Dobava in montaža priključka na dovodni cevovod PEHD PE100 PN12,5 ø75 mm in  ø90 mm.
Postavka vključuje dobavo in montažo naslednjih elementov:
T kos DN75x2"x75 (z notr. navojem)   ... 1 kos.
Redukcija 2"/1"  ... 1 kos.
T kos DN32 x 32 x 32 ... 1 kos.
Spojka, redukcija 90/75 ... 1 kos.
T kos DN90 x 90 x 90 ... 1 kos.
</t>
  </si>
  <si>
    <t>Laserska priprava podlage za polaganje travne ruše z utrjevanjem, vlaženjem in finim planiranjem površine v predpisanem naklonu do natančnosti +/-5 mm.</t>
  </si>
  <si>
    <t>Odstranitev starih in dobava ter vgradnja novih nastavkov (puš) za nogometne gole  (nogometni gol v zavihku sint. trava + oprema)</t>
  </si>
  <si>
    <t>Odstranitev starih in dobava ter vgradnja novih nastavkov (puš) za kotne zastavice (kotne zastavice v zavihku sint. trava + oprema)</t>
  </si>
  <si>
    <t>Dobava naprave za oprijem - traction tester za Raw Stadia platformo  https://www.rawstadia.com/tools</t>
  </si>
  <si>
    <t>Dobava zložljivega nogometnega gola 732x244 Nosilci, prečke, stranske in zadnje palice so izdelani iz 102 x 112 mm ojačanega aluminija. Nosilci mreže so izdelani iz ojačanega aluminija premera 80 mm.  https://www.harrodsport.com/3g-foldaway-euro-portagoals-senior/p-fbl-682</t>
  </si>
  <si>
    <t>SINT. TRAVA + ŠP. OPREMA</t>
  </si>
  <si>
    <t>Dobava kompleta 4 kotnih zastavic s fleksibilnim gumijastim zaključkom, ki preprečuje lomljenje (certified FIFA quality) skupaj z nastavkom-pušo  za tla 34 mm ali 50 mm,  (kot na primer: https://www.sodexsport.com/products/set-of-4-flexible-corner-poles-with-flags  
https://mhgoals.com/product/50mm-stadium-corner-pole/)</t>
  </si>
  <si>
    <t>Dobava nogometnega gola 732x244 (certified FIFA quality) skupaj z nastavkom-pušo (2) za tla 12x10, nastavkom za prilagajanje višine, nosilnim stojalom za mrežo + zaščitno oblazinjenje, zložljivim ALU okvirjem in mrežo, ki ima pritrdilni sistem brez kljukic (kot na primer https://www.sodexsport.com/products/premium-football-goal-pack)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</si>
</sst>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S_I_T_-;\-* #,##0.00\ _S_I_T_-;_-* &quot;-&quot;??\ _S_I_T_-;_-@_-"/>
  </numFmts>
  <fonts count="16" x14ac:knownFonts="1">
    <font>
      <sz val="12"/>
      <name val="Arial CE"/>
      <charset val="238"/>
    </font>
    <font>
      <sz val="12"/>
      <name val="Arial CE"/>
      <charset val="238"/>
    </font>
    <font>
      <b/>
      <sz val="8"/>
      <name val="Arial Narrow"/>
      <family val="2"/>
      <charset val="238"/>
    </font>
    <font>
      <sz val="9"/>
      <name val="Arial Narrow"/>
      <family val="2"/>
      <charset val="238"/>
    </font>
    <font>
      <sz val="8"/>
      <name val="Arial CE"/>
      <charset val="238"/>
    </font>
    <font>
      <sz val="8"/>
      <name val="Calibri Light"/>
      <family val="2"/>
      <charset val="238"/>
    </font>
    <font>
      <b/>
      <sz val="8"/>
      <name val="Calibri Light"/>
      <family val="2"/>
      <charset val="238"/>
    </font>
    <font>
      <sz val="8"/>
      <color indexed="10"/>
      <name val="Calibri Light"/>
      <family val="2"/>
      <charset val="238"/>
    </font>
    <font>
      <b/>
      <sz val="8"/>
      <color indexed="10"/>
      <name val="Calibri Light"/>
      <family val="2"/>
      <charset val="238"/>
    </font>
    <font>
      <sz val="9"/>
      <name val="Calibri Light"/>
      <family val="2"/>
      <charset val="238"/>
    </font>
    <font>
      <b/>
      <sz val="11"/>
      <name val="Calibri Light"/>
      <family val="2"/>
      <charset val="238"/>
    </font>
    <font>
      <b/>
      <sz val="9"/>
      <name val="Calibri Light"/>
      <family val="2"/>
      <charset val="238"/>
    </font>
    <font>
      <b/>
      <sz val="12"/>
      <name val="Calibri Light"/>
      <family val="2"/>
      <charset val="238"/>
    </font>
    <font>
      <sz val="12"/>
      <name val="Calibri Light"/>
      <family val="2"/>
      <charset val="238"/>
    </font>
    <font>
      <vertAlign val="superscript"/>
      <sz val="8"/>
      <name val="Calibri Light"/>
      <family val="2"/>
      <charset val="238"/>
    </font>
    <font>
      <sz val="8"/>
      <color rgb="FFFF0000"/>
      <name val="Calibri Light"/>
      <family val="2"/>
      <charset val="23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29">
    <xf numFmtId="0" fontId="0" fillId="0" borderId="0" xfId="0"/>
    <xf numFmtId="0" fontId="3" fillId="0" borderId="0" xfId="0" applyFont="1"/>
    <xf numFmtId="4" fontId="3" fillId="0" borderId="0" xfId="0" applyNumberFormat="1" applyFont="1"/>
    <xf numFmtId="4" fontId="3" fillId="0" borderId="0" xfId="0" applyNumberFormat="1" applyFont="1" applyAlignment="1">
      <alignment horizontal="center"/>
    </xf>
    <xf numFmtId="0" fontId="3" fillId="0" borderId="0" xfId="0" applyFont="1" applyAlignment="1">
      <alignment vertical="top"/>
    </xf>
    <xf numFmtId="0" fontId="3" fillId="0" borderId="0" xfId="0" applyFont="1" applyAlignment="1">
      <alignment horizontal="center" vertical="top"/>
    </xf>
    <xf numFmtId="44" fontId="3" fillId="0" borderId="0" xfId="0" applyNumberFormat="1" applyFont="1"/>
    <xf numFmtId="0" fontId="5" fillId="0" borderId="0" xfId="0" applyFont="1" applyAlignment="1">
      <alignment vertical="top"/>
    </xf>
    <xf numFmtId="0" fontId="5" fillId="0" borderId="0" xfId="0" applyFont="1"/>
    <xf numFmtId="4" fontId="7" fillId="0" borderId="0" xfId="0" applyNumberFormat="1" applyFont="1"/>
    <xf numFmtId="0" fontId="7" fillId="0" borderId="0" xfId="0" applyFont="1"/>
    <xf numFmtId="4" fontId="8" fillId="0" borderId="0" xfId="0" applyNumberFormat="1" applyFont="1"/>
    <xf numFmtId="0" fontId="8" fillId="0" borderId="0" xfId="0" applyFont="1"/>
    <xf numFmtId="0" fontId="7" fillId="0" borderId="0" xfId="0" applyFont="1" applyAlignment="1">
      <alignment horizontal="center" vertical="top"/>
    </xf>
    <xf numFmtId="4" fontId="7" fillId="0" borderId="0" xfId="0" applyNumberFormat="1" applyFont="1" applyAlignment="1">
      <alignment horizontal="center"/>
    </xf>
    <xf numFmtId="44" fontId="7" fillId="0" borderId="0" xfId="0" applyNumberFormat="1" applyFont="1" applyAlignment="1">
      <alignment horizontal="center"/>
    </xf>
    <xf numFmtId="44" fontId="7" fillId="0" borderId="0" xfId="0" applyNumberFormat="1" applyFont="1"/>
    <xf numFmtId="0" fontId="7" fillId="0" borderId="0" xfId="0" applyFont="1" applyAlignment="1">
      <alignment vertical="top"/>
    </xf>
    <xf numFmtId="0" fontId="6" fillId="0" borderId="0" xfId="0" applyFont="1"/>
    <xf numFmtId="0" fontId="5" fillId="0" borderId="0" xfId="0" applyFont="1" applyAlignment="1">
      <alignment horizontal="center" vertical="top"/>
    </xf>
    <xf numFmtId="4" fontId="5" fillId="0" borderId="2" xfId="0" applyNumberFormat="1" applyFont="1" applyBorder="1" applyAlignment="1">
      <alignment horizontal="center" vertical="center"/>
    </xf>
    <xf numFmtId="4" fontId="5" fillId="0" borderId="0" xfId="0" applyNumberFormat="1" applyFont="1" applyAlignment="1">
      <alignment horizontal="center" vertical="center"/>
    </xf>
    <xf numFmtId="44" fontId="5" fillId="0" borderId="2" xfId="0" applyNumberFormat="1" applyFont="1" applyBorder="1" applyAlignment="1">
      <alignment horizontal="center" vertical="center"/>
    </xf>
    <xf numFmtId="0" fontId="6" fillId="0" borderId="0" xfId="0" applyFont="1" applyAlignment="1">
      <alignment horizontal="center" vertical="top" wrapText="1"/>
    </xf>
    <xf numFmtId="0" fontId="6" fillId="0" borderId="0" xfId="0" applyFont="1" applyAlignment="1">
      <alignment vertical="top" wrapText="1"/>
    </xf>
    <xf numFmtId="44" fontId="5" fillId="0" borderId="2" xfId="0" applyNumberFormat="1" applyFont="1" applyBorder="1"/>
    <xf numFmtId="1" fontId="7" fillId="0" borderId="0" xfId="0" applyNumberFormat="1" applyFont="1" applyAlignment="1">
      <alignment horizontal="center" vertical="top"/>
    </xf>
    <xf numFmtId="0" fontId="6" fillId="0" borderId="0" xfId="0" applyFont="1" applyAlignment="1">
      <alignment horizontal="left" vertical="top" wrapText="1"/>
    </xf>
    <xf numFmtId="4" fontId="7" fillId="0" borderId="2" xfId="0" applyNumberFormat="1" applyFont="1" applyBorder="1" applyAlignment="1">
      <alignment horizontal="center"/>
    </xf>
    <xf numFmtId="44" fontId="7" fillId="0" borderId="2" xfId="0" applyNumberFormat="1" applyFont="1" applyBorder="1"/>
    <xf numFmtId="2" fontId="5" fillId="0" borderId="0" xfId="0" applyNumberFormat="1" applyFont="1" applyAlignment="1">
      <alignment horizontal="center" vertical="top" wrapText="1"/>
    </xf>
    <xf numFmtId="4" fontId="5" fillId="0" borderId="0" xfId="0" applyNumberFormat="1" applyFont="1" applyAlignment="1">
      <alignment vertical="top" wrapText="1"/>
    </xf>
    <xf numFmtId="4" fontId="5" fillId="0" borderId="2" xfId="0" applyNumberFormat="1" applyFont="1" applyBorder="1" applyAlignment="1">
      <alignment horizontal="center"/>
    </xf>
    <xf numFmtId="4" fontId="5" fillId="0" borderId="0" xfId="0" applyNumberFormat="1" applyFont="1"/>
    <xf numFmtId="2" fontId="8" fillId="0" borderId="0" xfId="0" applyNumberFormat="1" applyFont="1" applyAlignment="1">
      <alignment horizontal="center" vertical="top" wrapText="1"/>
    </xf>
    <xf numFmtId="4" fontId="6" fillId="0" borderId="1" xfId="0" applyNumberFormat="1" applyFont="1" applyBorder="1" applyAlignment="1">
      <alignment vertical="top" wrapText="1"/>
    </xf>
    <xf numFmtId="4" fontId="6" fillId="0" borderId="4" xfId="0" applyNumberFormat="1" applyFont="1" applyBorder="1" applyAlignment="1">
      <alignment horizontal="center"/>
    </xf>
    <xf numFmtId="4" fontId="6" fillId="0" borderId="1" xfId="0" applyNumberFormat="1" applyFont="1" applyBorder="1"/>
    <xf numFmtId="44" fontId="6" fillId="0" borderId="4" xfId="0" applyNumberFormat="1" applyFont="1" applyBorder="1"/>
    <xf numFmtId="44" fontId="5" fillId="0" borderId="2" xfId="0" applyNumberFormat="1" applyFont="1" applyBorder="1" applyProtection="1">
      <protection locked="0"/>
    </xf>
    <xf numFmtId="44" fontId="7" fillId="0" borderId="2" xfId="0" applyNumberFormat="1" applyFont="1" applyBorder="1" applyProtection="1">
      <protection locked="0"/>
    </xf>
    <xf numFmtId="0" fontId="5" fillId="0" borderId="0" xfId="0" applyFont="1" applyAlignment="1">
      <alignment vertical="top" wrapText="1"/>
    </xf>
    <xf numFmtId="0" fontId="9" fillId="0" borderId="0" xfId="0" applyFont="1" applyAlignment="1">
      <alignment horizontal="center" vertical="top"/>
    </xf>
    <xf numFmtId="0" fontId="9" fillId="0" borderId="0" xfId="0" applyFont="1" applyAlignment="1">
      <alignment vertical="top"/>
    </xf>
    <xf numFmtId="4" fontId="9" fillId="0" borderId="0" xfId="0" applyNumberFormat="1" applyFont="1" applyAlignment="1">
      <alignment horizontal="center"/>
    </xf>
    <xf numFmtId="4" fontId="9" fillId="0" borderId="0" xfId="0" applyNumberFormat="1" applyFont="1"/>
    <xf numFmtId="44" fontId="9" fillId="0" borderId="0" xfId="0" applyNumberFormat="1" applyFont="1"/>
    <xf numFmtId="0" fontId="10" fillId="0" borderId="0" xfId="0" applyFont="1" applyAlignment="1">
      <alignment horizontal="left" vertical="top"/>
    </xf>
    <xf numFmtId="49" fontId="11" fillId="0" borderId="0" xfId="0" applyNumberFormat="1" applyFont="1" applyAlignment="1">
      <alignment horizontal="center" vertical="center"/>
    </xf>
    <xf numFmtId="4" fontId="13" fillId="0" borderId="0" xfId="0" applyNumberFormat="1" applyFont="1" applyAlignment="1">
      <alignment vertical="top" wrapText="1"/>
    </xf>
    <xf numFmtId="4" fontId="9" fillId="0" borderId="0" xfId="0" applyNumberFormat="1" applyFont="1" applyAlignment="1">
      <alignment horizontal="center" vertical="center" wrapText="1"/>
    </xf>
    <xf numFmtId="4" fontId="9" fillId="0" borderId="0" xfId="0" applyNumberFormat="1" applyFont="1" applyAlignment="1">
      <alignment vertical="center"/>
    </xf>
    <xf numFmtId="44" fontId="12" fillId="0" borderId="0" xfId="0" applyNumberFormat="1" applyFont="1" applyAlignment="1">
      <alignment vertical="center"/>
    </xf>
    <xf numFmtId="4" fontId="12" fillId="0" borderId="0" xfId="0" applyNumberFormat="1" applyFont="1" applyAlignment="1">
      <alignment vertical="top" wrapText="1"/>
    </xf>
    <xf numFmtId="4" fontId="9" fillId="0" borderId="0" xfId="0" applyNumberFormat="1" applyFont="1" applyAlignment="1">
      <alignment vertical="top" wrapText="1"/>
    </xf>
    <xf numFmtId="44" fontId="9" fillId="0" borderId="0" xfId="0" applyNumberFormat="1" applyFont="1" applyAlignment="1">
      <alignment vertical="center"/>
    </xf>
    <xf numFmtId="49" fontId="11" fillId="0" borderId="0" xfId="0" applyNumberFormat="1" applyFont="1" applyAlignment="1">
      <alignment horizontal="center" vertical="center" wrapText="1"/>
    </xf>
    <xf numFmtId="4" fontId="11" fillId="0" borderId="0" xfId="0" applyNumberFormat="1" applyFont="1" applyAlignment="1">
      <alignment horizontal="center" vertical="top"/>
    </xf>
    <xf numFmtId="4" fontId="11" fillId="0" borderId="0" xfId="0" applyNumberFormat="1" applyFont="1" applyAlignment="1">
      <alignment horizontal="left" vertical="center"/>
    </xf>
    <xf numFmtId="44" fontId="11" fillId="0" borderId="0" xfId="0" applyNumberFormat="1" applyFont="1" applyAlignment="1">
      <alignment horizontal="left" vertical="center"/>
    </xf>
    <xf numFmtId="4" fontId="11" fillId="0" borderId="0" xfId="0" applyNumberFormat="1" applyFont="1" applyAlignment="1">
      <alignment vertical="top"/>
    </xf>
    <xf numFmtId="44" fontId="11" fillId="0" borderId="1" xfId="0" applyNumberFormat="1" applyFont="1" applyBorder="1" applyAlignment="1">
      <alignment horizontal="left" vertical="center"/>
    </xf>
    <xf numFmtId="4" fontId="11" fillId="0" borderId="3" xfId="0" applyNumberFormat="1" applyFont="1" applyBorder="1" applyAlignment="1">
      <alignment vertical="top"/>
    </xf>
    <xf numFmtId="4" fontId="11" fillId="0" borderId="3" xfId="0" applyNumberFormat="1" applyFont="1" applyBorder="1" applyAlignment="1">
      <alignment horizontal="left" vertical="center"/>
    </xf>
    <xf numFmtId="44" fontId="9" fillId="0" borderId="9" xfId="0" applyNumberFormat="1" applyFont="1" applyBorder="1" applyAlignment="1">
      <alignment horizontal="left" vertical="center"/>
    </xf>
    <xf numFmtId="44" fontId="9" fillId="0" borderId="5" xfId="0" applyNumberFormat="1" applyFont="1" applyBorder="1" applyAlignment="1">
      <alignment vertical="center"/>
    </xf>
    <xf numFmtId="4" fontId="9" fillId="0" borderId="3" xfId="0" applyNumberFormat="1" applyFont="1" applyBorder="1" applyAlignment="1">
      <alignment horizontal="center" vertical="center" wrapText="1"/>
    </xf>
    <xf numFmtId="4" fontId="9" fillId="0" borderId="3" xfId="0" applyNumberFormat="1" applyFont="1" applyBorder="1" applyAlignment="1">
      <alignment vertical="center"/>
    </xf>
    <xf numFmtId="4" fontId="11" fillId="0" borderId="6" xfId="0" applyNumberFormat="1" applyFont="1" applyBorder="1" applyAlignment="1">
      <alignment horizontal="left" vertical="center"/>
    </xf>
    <xf numFmtId="0" fontId="11" fillId="0" borderId="0" xfId="0" applyFont="1" applyAlignment="1">
      <alignment horizontal="center" vertical="center" wrapText="1"/>
    </xf>
    <xf numFmtId="44" fontId="11" fillId="0" borderId="5" xfId="0" applyNumberFormat="1" applyFont="1" applyBorder="1" applyAlignment="1">
      <alignment vertical="center"/>
    </xf>
    <xf numFmtId="4" fontId="11" fillId="0" borderId="0" xfId="0" applyNumberFormat="1" applyFont="1" applyAlignment="1">
      <alignment horizontal="left" vertical="top"/>
    </xf>
    <xf numFmtId="0" fontId="13" fillId="0" borderId="0" xfId="0" applyFont="1"/>
    <xf numFmtId="44" fontId="11" fillId="0" borderId="2" xfId="0" applyNumberFormat="1" applyFont="1" applyBorder="1" applyAlignment="1">
      <alignment vertical="center"/>
    </xf>
    <xf numFmtId="4" fontId="11" fillId="0" borderId="1" xfId="0" applyNumberFormat="1" applyFont="1" applyBorder="1" applyAlignment="1">
      <alignment horizontal="right" vertical="top"/>
    </xf>
    <xf numFmtId="44" fontId="11" fillId="2" borderId="5" xfId="0" applyNumberFormat="1" applyFont="1" applyFill="1" applyBorder="1" applyAlignment="1">
      <alignment vertical="center"/>
    </xf>
    <xf numFmtId="4" fontId="11" fillId="0" borderId="0" xfId="0" applyNumberFormat="1" applyFont="1" applyAlignment="1">
      <alignment horizontal="right" vertical="top"/>
    </xf>
    <xf numFmtId="4" fontId="9" fillId="0" borderId="1" xfId="0" applyNumberFormat="1" applyFont="1" applyBorder="1" applyAlignment="1">
      <alignment horizontal="center" vertical="center" wrapText="1"/>
    </xf>
    <xf numFmtId="4" fontId="9" fillId="0" borderId="1" xfId="0" applyNumberFormat="1" applyFont="1" applyBorder="1" applyAlignment="1">
      <alignment vertical="center"/>
    </xf>
    <xf numFmtId="44" fontId="9" fillId="0" borderId="4" xfId="0" applyNumberFormat="1" applyFont="1" applyBorder="1" applyAlignment="1">
      <alignment vertical="center"/>
    </xf>
    <xf numFmtId="44" fontId="11" fillId="0" borderId="5" xfId="0" applyNumberFormat="1" applyFont="1" applyBorder="1" applyAlignment="1">
      <alignment horizontal="right" vertical="center"/>
    </xf>
    <xf numFmtId="1" fontId="3" fillId="0" borderId="0" xfId="0" applyNumberFormat="1" applyFont="1" applyAlignment="1">
      <alignment horizontal="center" vertical="top"/>
    </xf>
    <xf numFmtId="0" fontId="2" fillId="0" borderId="0" xfId="0" applyFont="1" applyAlignment="1">
      <alignment vertical="top" wrapText="1"/>
    </xf>
    <xf numFmtId="4" fontId="3" fillId="0" borderId="0" xfId="0" applyNumberFormat="1" applyFont="1" applyAlignment="1">
      <alignment horizontal="right" wrapText="1"/>
    </xf>
    <xf numFmtId="164" fontId="3" fillId="0" borderId="0" xfId="1" applyFont="1" applyFill="1" applyBorder="1" applyAlignment="1" applyProtection="1">
      <alignment horizontal="right"/>
    </xf>
    <xf numFmtId="4" fontId="11" fillId="0" borderId="3" xfId="0" applyNumberFormat="1" applyFont="1" applyBorder="1" applyAlignment="1">
      <alignment horizontal="right" vertical="top"/>
    </xf>
    <xf numFmtId="0" fontId="13" fillId="0" borderId="3" xfId="0" applyFont="1" applyBorder="1"/>
    <xf numFmtId="0" fontId="13" fillId="0" borderId="6" xfId="0" applyFont="1" applyBorder="1"/>
    <xf numFmtId="4" fontId="11" fillId="2" borderId="3" xfId="0" applyNumberFormat="1" applyFont="1" applyFill="1" applyBorder="1" applyAlignment="1">
      <alignment horizontal="right" vertical="center" wrapText="1"/>
    </xf>
    <xf numFmtId="0" fontId="13" fillId="2" borderId="3" xfId="0" applyFont="1" applyFill="1" applyBorder="1" applyAlignment="1">
      <alignment vertical="center"/>
    </xf>
    <xf numFmtId="0" fontId="13" fillId="2" borderId="6" xfId="0" applyFont="1" applyFill="1" applyBorder="1" applyAlignment="1">
      <alignment vertical="center"/>
    </xf>
    <xf numFmtId="4" fontId="11" fillId="0" borderId="0" xfId="0" applyNumberFormat="1" applyFont="1" applyAlignment="1">
      <alignment horizontal="right" vertical="top"/>
    </xf>
    <xf numFmtId="0" fontId="13" fillId="0" borderId="0" xfId="0" applyFont="1" applyAlignment="1">
      <alignment horizontal="right"/>
    </xf>
    <xf numFmtId="0" fontId="13" fillId="0" borderId="7" xfId="0" applyFont="1" applyBorder="1" applyAlignment="1">
      <alignment horizontal="right"/>
    </xf>
    <xf numFmtId="49" fontId="10" fillId="0" borderId="0" xfId="0" applyNumberFormat="1" applyFont="1" applyAlignment="1">
      <alignment horizontal="left" vertical="top"/>
    </xf>
    <xf numFmtId="0" fontId="10" fillId="0" borderId="0" xfId="0" applyFont="1" applyAlignment="1">
      <alignment horizontal="left" vertical="top"/>
    </xf>
    <xf numFmtId="4" fontId="11" fillId="0" borderId="1" xfId="0" applyNumberFormat="1" applyFont="1" applyBorder="1" applyAlignment="1">
      <alignment horizontal="right" vertical="top"/>
    </xf>
    <xf numFmtId="4" fontId="11" fillId="0" borderId="8" xfId="0" applyNumberFormat="1" applyFont="1" applyBorder="1" applyAlignment="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4" fontId="5" fillId="0" borderId="2" xfId="0" applyNumberFormat="1" applyFont="1" applyBorder="1" applyAlignment="1" applyProtection="1">
      <alignment horizontal="center" vertical="center"/>
    </xf>
    <xf numFmtId="4" fontId="5" fillId="0" borderId="0" xfId="0" applyNumberFormat="1" applyFont="1" applyAlignment="1" applyProtection="1">
      <alignment horizontal="center" vertical="center"/>
    </xf>
    <xf numFmtId="44" fontId="5" fillId="0" borderId="2" xfId="0" applyNumberFormat="1" applyFont="1" applyBorder="1" applyAlignment="1" applyProtection="1">
      <alignment horizontal="center" vertical="center"/>
    </xf>
    <xf numFmtId="0" fontId="6" fillId="0" borderId="0" xfId="0" applyFont="1" applyAlignment="1" applyProtection="1">
      <alignment horizontal="center" vertical="top" wrapText="1"/>
    </xf>
    <xf numFmtId="0" fontId="6" fillId="0" borderId="0" xfId="0" applyFont="1" applyAlignment="1" applyProtection="1">
      <alignment vertical="top" wrapText="1"/>
    </xf>
    <xf numFmtId="44" fontId="5" fillId="0" borderId="2" xfId="0" applyNumberFormat="1" applyFont="1" applyBorder="1" applyProtection="1"/>
    <xf numFmtId="1" fontId="7" fillId="0" borderId="0" xfId="0" applyNumberFormat="1" applyFont="1" applyAlignment="1" applyProtection="1">
      <alignment horizontal="center" vertical="top"/>
    </xf>
    <xf numFmtId="0" fontId="6" fillId="0" borderId="0" xfId="0" applyFont="1" applyAlignment="1" applyProtection="1">
      <alignment horizontal="left" vertical="top" wrapText="1"/>
    </xf>
    <xf numFmtId="4" fontId="7" fillId="0" borderId="2" xfId="0" applyNumberFormat="1" applyFont="1" applyBorder="1" applyAlignment="1" applyProtection="1">
      <alignment horizontal="center"/>
    </xf>
    <xf numFmtId="4" fontId="7" fillId="0" borderId="0" xfId="0" applyNumberFormat="1" applyFont="1" applyProtection="1"/>
    <xf numFmtId="44" fontId="7" fillId="0" borderId="2" xfId="0" applyNumberFormat="1" applyFont="1" applyBorder="1" applyProtection="1"/>
    <xf numFmtId="2" fontId="5" fillId="0" borderId="0" xfId="0" applyNumberFormat="1" applyFont="1" applyAlignment="1" applyProtection="1">
      <alignment horizontal="center" vertical="top" wrapText="1"/>
    </xf>
    <xf numFmtId="4" fontId="5" fillId="0" borderId="0" xfId="0" applyNumberFormat="1" applyFont="1" applyAlignment="1" applyProtection="1">
      <alignment vertical="top" wrapText="1"/>
    </xf>
    <xf numFmtId="4" fontId="5" fillId="0" borderId="2" xfId="0" applyNumberFormat="1" applyFont="1" applyBorder="1" applyAlignment="1" applyProtection="1">
      <alignment horizontal="center"/>
    </xf>
    <xf numFmtId="4" fontId="5" fillId="0" borderId="0" xfId="0" applyNumberFormat="1" applyFont="1" applyProtection="1"/>
    <xf numFmtId="2" fontId="8" fillId="0" borderId="0" xfId="0" applyNumberFormat="1" applyFont="1" applyAlignment="1" applyProtection="1">
      <alignment horizontal="center" vertical="top" wrapText="1"/>
    </xf>
    <xf numFmtId="4" fontId="6" fillId="0" borderId="1" xfId="0" applyNumberFormat="1" applyFont="1" applyBorder="1" applyAlignment="1" applyProtection="1">
      <alignment vertical="top" wrapText="1"/>
    </xf>
    <xf numFmtId="4" fontId="6" fillId="0" borderId="4" xfId="0" applyNumberFormat="1" applyFont="1" applyBorder="1" applyAlignment="1" applyProtection="1">
      <alignment horizontal="center"/>
    </xf>
    <xf numFmtId="4" fontId="6" fillId="0" borderId="1" xfId="0" applyNumberFormat="1" applyFont="1" applyBorder="1" applyProtection="1"/>
    <xf numFmtId="44" fontId="6" fillId="0" borderId="4" xfId="0" applyNumberFormat="1" applyFont="1" applyBorder="1" applyProtection="1"/>
    <xf numFmtId="2" fontId="7" fillId="0" borderId="0" xfId="0" applyNumberFormat="1" applyFont="1" applyAlignment="1" applyProtection="1">
      <alignment horizontal="center" vertical="top" wrapText="1"/>
    </xf>
    <xf numFmtId="0" fontId="8" fillId="0" borderId="0" xfId="0" applyFont="1" applyAlignment="1" applyProtection="1">
      <alignment vertical="top" wrapText="1"/>
    </xf>
    <xf numFmtId="4" fontId="15" fillId="0" borderId="0" xfId="0" applyNumberFormat="1" applyFont="1" applyAlignment="1" applyProtection="1">
      <alignment vertical="top" wrapText="1"/>
    </xf>
    <xf numFmtId="0" fontId="5" fillId="0" borderId="0" xfId="0" applyFont="1" applyAlignment="1" applyProtection="1">
      <alignment horizontal="left"/>
    </xf>
    <xf numFmtId="2" fontId="6" fillId="0" borderId="0" xfId="0" applyNumberFormat="1" applyFont="1" applyAlignment="1" applyProtection="1">
      <alignment horizontal="center" vertical="top" wrapText="1"/>
    </xf>
    <xf numFmtId="0" fontId="6" fillId="0" borderId="1" xfId="0" applyFont="1" applyBorder="1" applyAlignment="1" applyProtection="1">
      <alignment horizontal="left"/>
    </xf>
    <xf numFmtId="1" fontId="5" fillId="0" borderId="0" xfId="0" applyNumberFormat="1" applyFont="1" applyAlignment="1" applyProtection="1">
      <alignment horizontal="center" vertical="top"/>
    </xf>
    <xf numFmtId="0" fontId="5" fillId="0" borderId="0" xfId="0" applyFont="1" applyAlignment="1" applyProtection="1">
      <alignment vertical="top" wrapText="1"/>
    </xf>
    <xf numFmtId="0" fontId="5" fillId="0" borderId="0" xfId="0" applyFont="1" applyAlignment="1" applyProtection="1">
      <alignment horizontal="left" vertical="top" wrapText="1"/>
    </xf>
  </cellXfs>
  <cellStyles count="2">
    <cellStyle name="Navadno" xfId="0" builtinId="0"/>
    <cellStyle name="Vejica"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5"/>
  <sheetViews>
    <sheetView tabSelected="1" view="pageBreakPreview" zoomScale="130" zoomScaleNormal="100" zoomScaleSheetLayoutView="130" workbookViewId="0">
      <selection activeCell="B9" sqref="B9"/>
    </sheetView>
  </sheetViews>
  <sheetFormatPr defaultColWidth="8.77734375" defaultRowHeight="13.5" x14ac:dyDescent="0.25"/>
  <cols>
    <col min="1" max="1" width="5.77734375" style="5" customWidth="1"/>
    <col min="2" max="2" width="37.77734375" style="4" customWidth="1"/>
    <col min="3" max="3" width="4.21875" style="3" hidden="1" customWidth="1"/>
    <col min="4" max="4" width="2.109375" style="2" customWidth="1"/>
    <col min="5" max="5" width="21.77734375" style="6" customWidth="1"/>
    <col min="6" max="16384" width="8.77734375" style="1"/>
  </cols>
  <sheetData>
    <row r="1" spans="1:5" x14ac:dyDescent="0.25">
      <c r="A1" s="42"/>
      <c r="B1" s="43"/>
      <c r="C1" s="44"/>
      <c r="D1" s="45"/>
      <c r="E1" s="46"/>
    </row>
    <row r="2" spans="1:5" ht="15" x14ac:dyDescent="0.25">
      <c r="A2" s="94" t="s">
        <v>38</v>
      </c>
      <c r="B2" s="94"/>
      <c r="C2" s="44"/>
      <c r="D2" s="45"/>
      <c r="E2" s="46"/>
    </row>
    <row r="3" spans="1:5" ht="15" x14ac:dyDescent="0.25">
      <c r="A3" s="95" t="s">
        <v>37</v>
      </c>
      <c r="B3" s="95"/>
      <c r="C3" s="44"/>
      <c r="D3" s="45"/>
      <c r="E3" s="46"/>
    </row>
    <row r="4" spans="1:5" ht="15" x14ac:dyDescent="0.25">
      <c r="A4" s="47"/>
      <c r="B4" s="47"/>
      <c r="C4" s="44"/>
      <c r="D4" s="45"/>
      <c r="E4" s="46"/>
    </row>
    <row r="5" spans="1:5" ht="47.25" x14ac:dyDescent="0.25">
      <c r="A5" s="48"/>
      <c r="B5" s="49" t="s">
        <v>24</v>
      </c>
      <c r="C5" s="50"/>
      <c r="D5" s="51"/>
      <c r="E5" s="52"/>
    </row>
    <row r="6" spans="1:5" ht="15.75" x14ac:dyDescent="0.25">
      <c r="A6" s="48"/>
      <c r="B6" s="49"/>
      <c r="C6" s="50"/>
      <c r="D6" s="51"/>
      <c r="E6" s="52"/>
    </row>
    <row r="7" spans="1:5" ht="15.75" x14ac:dyDescent="0.25">
      <c r="A7" s="48"/>
      <c r="B7" s="53" t="s">
        <v>62</v>
      </c>
      <c r="C7" s="50"/>
      <c r="D7" s="51"/>
      <c r="E7" s="52"/>
    </row>
    <row r="8" spans="1:5" x14ac:dyDescent="0.25">
      <c r="A8" s="48"/>
      <c r="B8" s="54"/>
      <c r="C8" s="50"/>
      <c r="D8" s="51"/>
      <c r="E8" s="55"/>
    </row>
    <row r="9" spans="1:5" x14ac:dyDescent="0.25">
      <c r="A9" s="48"/>
      <c r="B9" s="43" t="s">
        <v>17</v>
      </c>
      <c r="C9" s="50"/>
      <c r="D9" s="51"/>
      <c r="E9" s="55"/>
    </row>
    <row r="10" spans="1:5" x14ac:dyDescent="0.25">
      <c r="A10" s="56"/>
      <c r="B10" s="43"/>
      <c r="C10" s="50"/>
      <c r="D10" s="51"/>
      <c r="E10" s="55"/>
    </row>
    <row r="11" spans="1:5" x14ac:dyDescent="0.25">
      <c r="A11" s="56"/>
      <c r="B11" s="57" t="s">
        <v>7</v>
      </c>
      <c r="C11" s="58"/>
      <c r="D11" s="58"/>
      <c r="E11" s="59"/>
    </row>
    <row r="12" spans="1:5" x14ac:dyDescent="0.25">
      <c r="A12" s="56"/>
      <c r="B12" s="60"/>
      <c r="C12" s="58"/>
      <c r="D12" s="58"/>
      <c r="E12" s="61"/>
    </row>
    <row r="13" spans="1:5" ht="31.9" customHeight="1" x14ac:dyDescent="0.25">
      <c r="A13" s="56" t="s">
        <v>41</v>
      </c>
      <c r="B13" s="62" t="s">
        <v>39</v>
      </c>
      <c r="C13" s="63"/>
      <c r="D13" s="63"/>
      <c r="E13" s="64">
        <f>SUM('PRIPRAVLJALNA IN ZAKLJUČNA DELA'!F7:F24)</f>
        <v>0</v>
      </c>
    </row>
    <row r="14" spans="1:5" ht="32.25" customHeight="1" x14ac:dyDescent="0.25">
      <c r="A14" s="56" t="s">
        <v>5</v>
      </c>
      <c r="B14" s="62" t="s">
        <v>25</v>
      </c>
      <c r="C14" s="63"/>
      <c r="D14" s="63"/>
      <c r="E14" s="65">
        <f>SUM('ZEMELJSKA DELA'!F7:F35)</f>
        <v>0</v>
      </c>
    </row>
    <row r="15" spans="1:5" ht="32.25" customHeight="1" x14ac:dyDescent="0.25">
      <c r="A15" s="56" t="s">
        <v>6</v>
      </c>
      <c r="B15" s="60" t="s">
        <v>33</v>
      </c>
      <c r="C15" s="58"/>
      <c r="D15" s="58"/>
      <c r="E15" s="65">
        <f>SUM('NAMAKALNI SISTEM'!F7:F57)</f>
        <v>0</v>
      </c>
    </row>
    <row r="16" spans="1:5" ht="29.25" customHeight="1" x14ac:dyDescent="0.25">
      <c r="A16" s="56" t="s">
        <v>13</v>
      </c>
      <c r="B16" s="62" t="s">
        <v>40</v>
      </c>
      <c r="C16" s="66"/>
      <c r="D16" s="67"/>
      <c r="E16" s="65">
        <f>SUM('OGREVALNI SISTEM'!F9:F24)</f>
        <v>0</v>
      </c>
    </row>
    <row r="17" spans="1:5" ht="29.25" customHeight="1" x14ac:dyDescent="0.25">
      <c r="A17" s="56" t="s">
        <v>48</v>
      </c>
      <c r="B17" s="62" t="s">
        <v>101</v>
      </c>
      <c r="C17" s="66"/>
      <c r="D17" s="67"/>
      <c r="E17" s="65">
        <f>SUM('SINT. TRAVA + ŠP. OPREMA'!F7:F28)</f>
        <v>0</v>
      </c>
    </row>
    <row r="18" spans="1:5" ht="29.25" customHeight="1" x14ac:dyDescent="0.25">
      <c r="A18" s="56" t="s">
        <v>80</v>
      </c>
      <c r="B18" s="62" t="s">
        <v>85</v>
      </c>
      <c r="C18" s="63"/>
      <c r="D18" s="68"/>
      <c r="E18" s="65">
        <f>SUM('TRAVNA RUŠA'!F7:F13)</f>
        <v>0</v>
      </c>
    </row>
    <row r="19" spans="1:5" ht="29.25" customHeight="1" x14ac:dyDescent="0.25">
      <c r="A19" s="56" t="s">
        <v>91</v>
      </c>
      <c r="B19" s="62" t="s">
        <v>46</v>
      </c>
      <c r="C19" s="66"/>
      <c r="D19" s="67"/>
      <c r="E19" s="65">
        <f>SUM(HIBRID!F7:F18)</f>
        <v>0</v>
      </c>
    </row>
    <row r="20" spans="1:5" ht="29.25" customHeight="1" x14ac:dyDescent="0.25">
      <c r="A20" s="56"/>
      <c r="B20" s="62"/>
      <c r="C20" s="63"/>
      <c r="D20" s="68"/>
      <c r="E20" s="65"/>
    </row>
    <row r="21" spans="1:5" ht="24" customHeight="1" x14ac:dyDescent="0.25">
      <c r="A21" s="69"/>
      <c r="B21" s="85" t="s">
        <v>10</v>
      </c>
      <c r="C21" s="86"/>
      <c r="D21" s="87"/>
      <c r="E21" s="70">
        <f>SUM(E13:E19)</f>
        <v>0</v>
      </c>
    </row>
    <row r="22" spans="1:5" ht="24" customHeight="1" x14ac:dyDescent="0.25">
      <c r="A22" s="69">
        <v>10</v>
      </c>
      <c r="B22" s="71" t="s">
        <v>14</v>
      </c>
      <c r="C22" s="72"/>
      <c r="D22" s="72"/>
      <c r="E22" s="73">
        <f>E21*0.1</f>
        <v>0</v>
      </c>
    </row>
    <row r="23" spans="1:5" x14ac:dyDescent="0.25">
      <c r="A23" s="69"/>
      <c r="B23" s="96" t="s">
        <v>15</v>
      </c>
      <c r="C23" s="96"/>
      <c r="D23" s="97"/>
      <c r="E23" s="73">
        <f>E22+E21</f>
        <v>0</v>
      </c>
    </row>
    <row r="24" spans="1:5" ht="27" customHeight="1" x14ac:dyDescent="0.25">
      <c r="A24" s="69"/>
      <c r="B24" s="88" t="s">
        <v>12</v>
      </c>
      <c r="C24" s="89"/>
      <c r="D24" s="90"/>
      <c r="E24" s="75">
        <f>E23*0.22</f>
        <v>0</v>
      </c>
    </row>
    <row r="25" spans="1:5" x14ac:dyDescent="0.25">
      <c r="A25" s="69"/>
      <c r="B25" s="76"/>
      <c r="C25" s="50"/>
      <c r="D25" s="51"/>
      <c r="E25" s="73"/>
    </row>
    <row r="26" spans="1:5" ht="1.5" customHeight="1" x14ac:dyDescent="0.25">
      <c r="A26" s="56"/>
      <c r="B26" s="74"/>
      <c r="C26" s="77"/>
      <c r="D26" s="78"/>
      <c r="E26" s="79"/>
    </row>
    <row r="27" spans="1:5" ht="34.5" customHeight="1" x14ac:dyDescent="0.25">
      <c r="A27" s="56"/>
      <c r="B27" s="91" t="s">
        <v>11</v>
      </c>
      <c r="C27" s="92"/>
      <c r="D27" s="93"/>
      <c r="E27" s="80">
        <f>E23+E24</f>
        <v>0</v>
      </c>
    </row>
    <row r="28" spans="1:5" x14ac:dyDescent="0.25">
      <c r="A28" s="56"/>
      <c r="B28" s="60"/>
      <c r="C28" s="50"/>
      <c r="D28" s="51"/>
      <c r="E28" s="46"/>
    </row>
    <row r="29" spans="1:5" ht="91.5" customHeight="1" x14ac:dyDescent="0.25">
      <c r="A29" s="56"/>
      <c r="B29" s="24" t="s">
        <v>16</v>
      </c>
      <c r="C29" s="50"/>
      <c r="D29" s="51"/>
      <c r="E29" s="46"/>
    </row>
    <row r="30" spans="1:5" x14ac:dyDescent="0.25">
      <c r="A30" s="81"/>
      <c r="B30" s="82"/>
      <c r="C30" s="83"/>
      <c r="D30" s="84"/>
    </row>
    <row r="55" spans="1:4" ht="8.25" customHeight="1" x14ac:dyDescent="0.25">
      <c r="A55" s="1"/>
      <c r="B55" s="1"/>
      <c r="C55" s="1"/>
      <c r="D55" s="1"/>
    </row>
  </sheetData>
  <sheetProtection algorithmName="SHA-512" hashValue="WVaWHJe6Y4iM/ZSwhd5DwL6Tg7g+gQFq88zpRG0xyCx6rXkQNeXLKwtTQ0RIffPHQYLIaONPUtgb1YBCuf0/xg==" saltValue="gFuRuseSdK0HUpcob4xxwQ==" spinCount="100000" sheet="1" objects="1" scenarios="1"/>
  <mergeCells count="6">
    <mergeCell ref="B21:D21"/>
    <mergeCell ref="B24:D24"/>
    <mergeCell ref="B27:D27"/>
    <mergeCell ref="A2:B2"/>
    <mergeCell ref="A3:B3"/>
    <mergeCell ref="B23:D23"/>
  </mergeCells>
  <phoneticPr fontId="4" type="noConversion"/>
  <printOptions gridLines="1"/>
  <pageMargins left="1.1811023622047245" right="0.39370078740157483" top="0.98425196850393704" bottom="0.59055118110236227" header="0" footer="0"/>
  <pageSetup paperSize="9" orientation="portrait" r:id="rId1"/>
  <headerFooter>
    <oddFooter>&amp;C&amp;8&amp;A&amp;R&amp;8&amp;P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3142-D74A-4F4F-9049-2E9861DD4D72}">
  <dimension ref="A1:G26"/>
  <sheetViews>
    <sheetView view="pageBreakPreview" zoomScale="145" zoomScaleNormal="130" zoomScaleSheetLayoutView="145" zoomScalePageLayoutView="130" workbookViewId="0">
      <selection activeCell="E18" sqref="E18"/>
    </sheetView>
  </sheetViews>
  <sheetFormatPr defaultColWidth="8.77734375" defaultRowHeight="11.25" x14ac:dyDescent="0.2"/>
  <cols>
    <col min="1" max="1" width="4.5546875" style="13" customWidth="1"/>
    <col min="2" max="2" width="41.5546875" style="17" customWidth="1"/>
    <col min="3" max="3" width="4.44140625" style="14" bestFit="1" customWidth="1"/>
    <col min="4" max="4" width="5.21875" style="14" customWidth="1"/>
    <col min="5" max="5" width="5.77734375" style="15" customWidth="1"/>
    <col min="6" max="6" width="9.109375" style="15" customWidth="1"/>
    <col min="7" max="7" width="7.21875" style="9" customWidth="1"/>
    <col min="8" max="16384" width="8.77734375" style="10"/>
  </cols>
  <sheetData>
    <row r="1" spans="1:6" s="8" customFormat="1" ht="21.6" customHeight="1" x14ac:dyDescent="0.2">
      <c r="A1" s="98" t="s">
        <v>0</v>
      </c>
      <c r="B1" s="99" t="s">
        <v>4</v>
      </c>
      <c r="C1" s="100" t="s">
        <v>3</v>
      </c>
      <c r="D1" s="101" t="s">
        <v>1</v>
      </c>
      <c r="E1" s="102" t="s">
        <v>8</v>
      </c>
      <c r="F1" s="102" t="s">
        <v>9</v>
      </c>
    </row>
    <row r="2" spans="1:6" s="8" customFormat="1" ht="15.6" customHeight="1" x14ac:dyDescent="0.2">
      <c r="A2" s="103"/>
      <c r="B2" s="104" t="s">
        <v>39</v>
      </c>
      <c r="C2" s="100"/>
      <c r="D2" s="101"/>
      <c r="E2" s="102"/>
      <c r="F2" s="105"/>
    </row>
    <row r="3" spans="1:6" s="8" customFormat="1" x14ac:dyDescent="0.2">
      <c r="A3" s="111"/>
      <c r="B3" s="112"/>
      <c r="C3" s="113"/>
      <c r="D3" s="114"/>
      <c r="E3" s="105"/>
      <c r="F3" s="105"/>
    </row>
    <row r="4" spans="1:6" s="8" customFormat="1" x14ac:dyDescent="0.2">
      <c r="A4" s="103">
        <v>2</v>
      </c>
      <c r="B4" s="104"/>
      <c r="C4" s="100"/>
      <c r="D4" s="101"/>
      <c r="E4" s="102"/>
      <c r="F4" s="105"/>
    </row>
    <row r="5" spans="1:6" s="8" customFormat="1" ht="45" x14ac:dyDescent="0.2">
      <c r="A5" s="111"/>
      <c r="B5" s="104" t="s">
        <v>20</v>
      </c>
      <c r="C5" s="113"/>
      <c r="D5" s="114"/>
      <c r="E5" s="105"/>
      <c r="F5" s="105"/>
    </row>
    <row r="6" spans="1:6" x14ac:dyDescent="0.2">
      <c r="A6" s="120"/>
      <c r="B6" s="121"/>
      <c r="C6" s="108"/>
      <c r="D6" s="109"/>
      <c r="E6" s="110"/>
      <c r="F6" s="110"/>
    </row>
    <row r="7" spans="1:6" s="8" customFormat="1" ht="22.5" x14ac:dyDescent="0.2">
      <c r="A7" s="111">
        <v>1.01</v>
      </c>
      <c r="B7" s="112" t="s">
        <v>42</v>
      </c>
      <c r="C7" s="113" t="s">
        <v>31</v>
      </c>
      <c r="D7" s="114">
        <v>1</v>
      </c>
      <c r="E7" s="39">
        <v>0</v>
      </c>
      <c r="F7" s="105">
        <f>PRODUCT(D7:E7)</f>
        <v>0</v>
      </c>
    </row>
    <row r="8" spans="1:6" s="8" customFormat="1" x14ac:dyDescent="0.2">
      <c r="A8" s="111"/>
      <c r="B8" s="112"/>
      <c r="C8" s="113"/>
      <c r="D8" s="114"/>
      <c r="E8" s="39"/>
      <c r="F8" s="105"/>
    </row>
    <row r="9" spans="1:6" s="8" customFormat="1" x14ac:dyDescent="0.2">
      <c r="A9" s="111">
        <v>1.02</v>
      </c>
      <c r="B9" s="112" t="s">
        <v>43</v>
      </c>
      <c r="C9" s="113" t="s">
        <v>31</v>
      </c>
      <c r="D9" s="114">
        <v>1</v>
      </c>
      <c r="E9" s="39">
        <v>0</v>
      </c>
      <c r="F9" s="105">
        <f>PRODUCT(D9:E9)</f>
        <v>0</v>
      </c>
    </row>
    <row r="10" spans="1:6" s="8" customFormat="1" x14ac:dyDescent="0.2">
      <c r="A10" s="111"/>
      <c r="B10" s="112"/>
      <c r="C10" s="113"/>
      <c r="D10" s="114"/>
      <c r="E10" s="39"/>
      <c r="F10" s="105"/>
    </row>
    <row r="11" spans="1:6" s="8" customFormat="1" x14ac:dyDescent="0.2">
      <c r="A11" s="111">
        <v>1.03</v>
      </c>
      <c r="B11" s="112" t="s">
        <v>60</v>
      </c>
      <c r="C11" s="113"/>
      <c r="D11" s="114"/>
      <c r="E11" s="39"/>
      <c r="F11" s="105"/>
    </row>
    <row r="12" spans="1:6" s="8" customFormat="1" x14ac:dyDescent="0.2">
      <c r="A12" s="111"/>
      <c r="B12" s="112"/>
      <c r="C12" s="113"/>
      <c r="D12" s="114"/>
      <c r="E12" s="39"/>
      <c r="F12" s="105"/>
    </row>
    <row r="13" spans="1:6" s="8" customFormat="1" x14ac:dyDescent="0.2">
      <c r="A13" s="111">
        <v>1.04</v>
      </c>
      <c r="B13" s="112" t="s">
        <v>26</v>
      </c>
      <c r="C13" s="113" t="s">
        <v>31</v>
      </c>
      <c r="D13" s="114">
        <v>1</v>
      </c>
      <c r="E13" s="39">
        <v>0</v>
      </c>
      <c r="F13" s="105">
        <f>PRODUCT(D13:E13)</f>
        <v>0</v>
      </c>
    </row>
    <row r="14" spans="1:6" s="8" customFormat="1" x14ac:dyDescent="0.2">
      <c r="A14" s="111"/>
      <c r="B14" s="112"/>
      <c r="C14" s="113"/>
      <c r="D14" s="114"/>
      <c r="E14" s="39"/>
      <c r="F14" s="105"/>
    </row>
    <row r="15" spans="1:6" s="8" customFormat="1" x14ac:dyDescent="0.2">
      <c r="A15" s="111">
        <v>1.05</v>
      </c>
      <c r="B15" s="112" t="s">
        <v>27</v>
      </c>
      <c r="C15" s="113" t="s">
        <v>23</v>
      </c>
      <c r="D15" s="114">
        <v>24</v>
      </c>
      <c r="E15" s="39">
        <v>0</v>
      </c>
      <c r="F15" s="105">
        <f>PRODUCT(D15:E15)</f>
        <v>0</v>
      </c>
    </row>
    <row r="16" spans="1:6" s="8" customFormat="1" x14ac:dyDescent="0.2">
      <c r="A16" s="111"/>
      <c r="B16" s="112"/>
      <c r="C16" s="113"/>
      <c r="D16" s="114"/>
      <c r="E16" s="39"/>
      <c r="F16" s="105"/>
    </row>
    <row r="17" spans="1:6" s="8" customFormat="1" ht="33.75" x14ac:dyDescent="0.2">
      <c r="A17" s="111">
        <v>1.06</v>
      </c>
      <c r="B17" s="112" t="s">
        <v>73</v>
      </c>
      <c r="C17" s="113" t="s">
        <v>31</v>
      </c>
      <c r="D17" s="114">
        <v>1</v>
      </c>
      <c r="E17" s="39">
        <v>0</v>
      </c>
      <c r="F17" s="105">
        <f>PRODUCT(D17:E17)</f>
        <v>0</v>
      </c>
    </row>
    <row r="18" spans="1:6" s="8" customFormat="1" x14ac:dyDescent="0.2">
      <c r="A18" s="111"/>
      <c r="B18" s="122"/>
      <c r="C18" s="113"/>
      <c r="D18" s="114"/>
      <c r="E18" s="39"/>
      <c r="F18" s="105"/>
    </row>
    <row r="19" spans="1:6" s="8" customFormat="1" ht="33.75" x14ac:dyDescent="0.2">
      <c r="A19" s="111">
        <v>1.07</v>
      </c>
      <c r="B19" s="112" t="s">
        <v>74</v>
      </c>
      <c r="C19" s="113" t="s">
        <v>31</v>
      </c>
      <c r="D19" s="114">
        <v>1</v>
      </c>
      <c r="E19" s="39">
        <v>0</v>
      </c>
      <c r="F19" s="105">
        <f>PRODUCT(D19:E19)</f>
        <v>0</v>
      </c>
    </row>
    <row r="20" spans="1:6" s="8" customFormat="1" x14ac:dyDescent="0.2">
      <c r="A20" s="111"/>
      <c r="B20" s="122"/>
      <c r="C20" s="113"/>
      <c r="D20" s="114"/>
      <c r="E20" s="105"/>
      <c r="F20" s="105"/>
    </row>
    <row r="21" spans="1:6" s="8" customFormat="1" x14ac:dyDescent="0.2">
      <c r="A21" s="111"/>
      <c r="B21" s="112"/>
      <c r="C21" s="113"/>
      <c r="D21" s="114"/>
      <c r="E21" s="105"/>
      <c r="F21" s="105"/>
    </row>
    <row r="22" spans="1:6" s="8" customFormat="1" x14ac:dyDescent="0.2">
      <c r="A22" s="111"/>
      <c r="B22" s="112"/>
      <c r="C22" s="113"/>
      <c r="D22" s="114"/>
      <c r="E22" s="105"/>
      <c r="F22" s="105"/>
    </row>
    <row r="23" spans="1:6" s="8" customFormat="1" x14ac:dyDescent="0.2">
      <c r="A23" s="111"/>
      <c r="B23" s="112"/>
      <c r="C23" s="113"/>
      <c r="D23" s="114"/>
      <c r="E23" s="105"/>
      <c r="F23" s="105"/>
    </row>
    <row r="24" spans="1:6" s="8" customFormat="1" x14ac:dyDescent="0.2">
      <c r="A24" s="111"/>
      <c r="B24" s="123"/>
      <c r="C24" s="113"/>
      <c r="D24" s="114"/>
      <c r="E24" s="105"/>
      <c r="F24" s="105"/>
    </row>
    <row r="25" spans="1:6" s="18" customFormat="1" x14ac:dyDescent="0.2">
      <c r="A25" s="124"/>
      <c r="B25" s="125"/>
      <c r="C25" s="117"/>
      <c r="D25" s="118"/>
      <c r="E25" s="119" t="s">
        <v>2</v>
      </c>
      <c r="F25" s="119">
        <f>SUM(F7:F24)</f>
        <v>0</v>
      </c>
    </row>
    <row r="26" spans="1:6" x14ac:dyDescent="0.2">
      <c r="B26" s="7"/>
    </row>
  </sheetData>
  <sheetProtection algorithmName="SHA-512" hashValue="FNn/2wz7MeL7DW2VrC1XxCM/Oaai/Hk+P+U7CfhffVA5/qKsmJ0qAEhMn5VNTbjCNvte9sxlpnKR7+f0PbwwIA==" saltValue="bQazLUoOryTDJVD6mAosNQ=="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view="pageLayout" topLeftCell="A13" zoomScale="130" zoomScaleNormal="130" zoomScaleSheetLayoutView="145" zoomScalePageLayoutView="130" workbookViewId="0">
      <selection activeCell="E33" sqref="E33"/>
    </sheetView>
  </sheetViews>
  <sheetFormatPr defaultColWidth="8.77734375" defaultRowHeight="11.25" x14ac:dyDescent="0.2"/>
  <cols>
    <col min="1" max="1" width="4.5546875" style="13" customWidth="1"/>
    <col min="2" max="2" width="41.5546875" style="17" customWidth="1"/>
    <col min="3" max="3" width="4.44140625" style="14" bestFit="1" customWidth="1"/>
    <col min="4" max="4" width="5.5546875" style="14" customWidth="1"/>
    <col min="5" max="5" width="7.21875" style="15" customWidth="1"/>
    <col min="6" max="6" width="10.21875" style="16" customWidth="1"/>
    <col min="7" max="16384" width="8.77734375" style="10"/>
  </cols>
  <sheetData>
    <row r="1" spans="1:7" s="8" customFormat="1" ht="18" customHeight="1" x14ac:dyDescent="0.2">
      <c r="A1" s="19" t="s">
        <v>0</v>
      </c>
      <c r="B1" s="7" t="s">
        <v>4</v>
      </c>
      <c r="C1" s="20" t="s">
        <v>3</v>
      </c>
      <c r="D1" s="21" t="s">
        <v>1</v>
      </c>
      <c r="E1" s="22" t="s">
        <v>8</v>
      </c>
      <c r="F1" s="22" t="s">
        <v>18</v>
      </c>
    </row>
    <row r="2" spans="1:7" s="8" customFormat="1" ht="19.149999999999999" customHeight="1" x14ac:dyDescent="0.2">
      <c r="A2" s="23"/>
      <c r="B2" s="24" t="s">
        <v>25</v>
      </c>
      <c r="C2" s="20"/>
      <c r="D2" s="21"/>
      <c r="E2" s="22"/>
      <c r="F2" s="25"/>
    </row>
    <row r="3" spans="1:7" s="8" customFormat="1" x14ac:dyDescent="0.2">
      <c r="A3" s="23"/>
      <c r="B3" s="24"/>
      <c r="C3" s="20"/>
      <c r="D3" s="21"/>
      <c r="E3" s="22"/>
      <c r="F3" s="25"/>
    </row>
    <row r="4" spans="1:7" s="8" customFormat="1" x14ac:dyDescent="0.2">
      <c r="A4" s="23">
        <v>2</v>
      </c>
      <c r="B4" s="24"/>
      <c r="C4" s="20"/>
      <c r="D4" s="21"/>
      <c r="E4" s="22"/>
      <c r="F4" s="25"/>
    </row>
    <row r="5" spans="1:7" ht="45" x14ac:dyDescent="0.2">
      <c r="A5" s="26"/>
      <c r="B5" s="27" t="s">
        <v>19</v>
      </c>
      <c r="C5" s="28"/>
      <c r="D5" s="9"/>
      <c r="E5" s="29"/>
      <c r="F5" s="29"/>
      <c r="G5" s="9"/>
    </row>
    <row r="6" spans="1:7" x14ac:dyDescent="0.2">
      <c r="A6" s="26"/>
      <c r="B6" s="27"/>
      <c r="C6" s="28"/>
      <c r="D6" s="9"/>
      <c r="E6" s="29"/>
      <c r="F6" s="29"/>
      <c r="G6" s="9"/>
    </row>
    <row r="7" spans="1:7" ht="22.5" x14ac:dyDescent="0.2">
      <c r="A7" s="19">
        <v>2.0099999999999998</v>
      </c>
      <c r="B7" s="41" t="s">
        <v>68</v>
      </c>
      <c r="C7" s="32" t="s">
        <v>21</v>
      </c>
      <c r="D7" s="33">
        <v>7210</v>
      </c>
      <c r="E7" s="39">
        <v>0</v>
      </c>
      <c r="F7" s="25">
        <f>PRODUCT(D7:E7)</f>
        <v>0</v>
      </c>
      <c r="G7" s="9"/>
    </row>
    <row r="8" spans="1:7" x14ac:dyDescent="0.2">
      <c r="A8" s="19"/>
      <c r="B8" s="41"/>
      <c r="C8" s="32"/>
      <c r="D8" s="33"/>
      <c r="E8" s="39"/>
      <c r="F8" s="25"/>
      <c r="G8" s="9"/>
    </row>
    <row r="9" spans="1:7" ht="22.5" x14ac:dyDescent="0.2">
      <c r="A9" s="19">
        <v>2.02</v>
      </c>
      <c r="B9" s="41" t="s">
        <v>69</v>
      </c>
      <c r="C9" s="32" t="s">
        <v>29</v>
      </c>
      <c r="D9" s="33">
        <v>1534</v>
      </c>
      <c r="E9" s="39">
        <v>0</v>
      </c>
      <c r="F9" s="25">
        <f>PRODUCT(D9:E9)</f>
        <v>0</v>
      </c>
      <c r="G9" s="9"/>
    </row>
    <row r="10" spans="1:7" x14ac:dyDescent="0.2">
      <c r="A10" s="19"/>
      <c r="B10" s="41"/>
      <c r="C10" s="32"/>
      <c r="D10" s="33"/>
      <c r="E10" s="39"/>
      <c r="F10" s="25"/>
      <c r="G10" s="9"/>
    </row>
    <row r="11" spans="1:7" ht="22.5" x14ac:dyDescent="0.2">
      <c r="A11" s="19">
        <v>2.0299999999999998</v>
      </c>
      <c r="B11" s="41" t="s">
        <v>70</v>
      </c>
      <c r="C11" s="32" t="s">
        <v>29</v>
      </c>
      <c r="D11" s="33">
        <v>1151</v>
      </c>
      <c r="E11" s="39">
        <v>0</v>
      </c>
      <c r="F11" s="25">
        <f>PRODUCT(D11:E11)</f>
        <v>0</v>
      </c>
      <c r="G11" s="9"/>
    </row>
    <row r="12" spans="1:7" x14ac:dyDescent="0.2">
      <c r="A12" s="19"/>
      <c r="B12" s="41"/>
      <c r="C12" s="32"/>
      <c r="D12" s="33"/>
      <c r="E12" s="39"/>
      <c r="F12" s="25"/>
      <c r="G12" s="9"/>
    </row>
    <row r="13" spans="1:7" ht="33.75" x14ac:dyDescent="0.2">
      <c r="A13" s="19">
        <v>2.04</v>
      </c>
      <c r="B13" s="41" t="s">
        <v>32</v>
      </c>
      <c r="C13" s="32" t="s">
        <v>22</v>
      </c>
      <c r="D13" s="33">
        <v>1489</v>
      </c>
      <c r="E13" s="39">
        <v>0</v>
      </c>
      <c r="F13" s="25">
        <f>PRODUCT(D13:E13)</f>
        <v>0</v>
      </c>
      <c r="G13" s="9"/>
    </row>
    <row r="14" spans="1:7" x14ac:dyDescent="0.2">
      <c r="A14" s="19"/>
      <c r="B14" s="41"/>
      <c r="C14" s="32"/>
      <c r="D14" s="33"/>
      <c r="E14" s="39"/>
      <c r="F14" s="25"/>
      <c r="G14" s="9"/>
    </row>
    <row r="15" spans="1:7" ht="22.5" x14ac:dyDescent="0.2">
      <c r="A15" s="19">
        <v>2.0499999999999998</v>
      </c>
      <c r="B15" s="41" t="s">
        <v>75</v>
      </c>
      <c r="C15" s="32" t="s">
        <v>22</v>
      </c>
      <c r="D15" s="33">
        <v>1489</v>
      </c>
      <c r="E15" s="39">
        <v>0</v>
      </c>
      <c r="F15" s="25">
        <f>PRODUCT(D15:E15)</f>
        <v>0</v>
      </c>
      <c r="G15" s="9"/>
    </row>
    <row r="16" spans="1:7" x14ac:dyDescent="0.2">
      <c r="A16" s="19"/>
      <c r="B16" s="41"/>
      <c r="C16" s="32"/>
      <c r="D16" s="33"/>
      <c r="E16" s="39"/>
      <c r="F16" s="25"/>
      <c r="G16" s="9"/>
    </row>
    <row r="17" spans="1:6" s="8" customFormat="1" ht="45" x14ac:dyDescent="0.2">
      <c r="A17" s="30">
        <v>2.06</v>
      </c>
      <c r="B17" s="31" t="s">
        <v>88</v>
      </c>
      <c r="C17" s="32" t="s">
        <v>22</v>
      </c>
      <c r="D17" s="33">
        <v>2055</v>
      </c>
      <c r="E17" s="39">
        <v>0</v>
      </c>
      <c r="F17" s="25">
        <f>PRODUCT(D17:E17)</f>
        <v>0</v>
      </c>
    </row>
    <row r="18" spans="1:6" s="8" customFormat="1" x14ac:dyDescent="0.2">
      <c r="A18" s="30"/>
      <c r="B18" s="31"/>
      <c r="C18" s="32"/>
      <c r="D18" s="33"/>
      <c r="E18" s="39"/>
      <c r="F18" s="25"/>
    </row>
    <row r="19" spans="1:6" s="8" customFormat="1" ht="22.5" x14ac:dyDescent="0.2">
      <c r="A19" s="30">
        <v>2.0699999999999998</v>
      </c>
      <c r="B19" s="31" t="s">
        <v>67</v>
      </c>
      <c r="C19" s="32" t="s">
        <v>29</v>
      </c>
      <c r="D19" s="33">
        <v>920</v>
      </c>
      <c r="E19" s="39">
        <v>0</v>
      </c>
      <c r="F19" s="25">
        <f>PRODUCT(D19:E19)</f>
        <v>0</v>
      </c>
    </row>
    <row r="20" spans="1:6" s="8" customFormat="1" x14ac:dyDescent="0.2">
      <c r="A20" s="30"/>
      <c r="B20" s="31"/>
      <c r="C20" s="32"/>
      <c r="D20" s="33"/>
      <c r="E20" s="39"/>
      <c r="F20" s="25"/>
    </row>
    <row r="21" spans="1:6" s="8" customFormat="1" ht="33.75" x14ac:dyDescent="0.2">
      <c r="A21" s="30">
        <v>2.08</v>
      </c>
      <c r="B21" s="31" t="s">
        <v>66</v>
      </c>
      <c r="C21" s="32" t="s">
        <v>29</v>
      </c>
      <c r="D21" s="33">
        <v>310</v>
      </c>
      <c r="E21" s="39">
        <v>0</v>
      </c>
      <c r="F21" s="25">
        <f>PRODUCT(D21:E21)</f>
        <v>0</v>
      </c>
    </row>
    <row r="22" spans="1:6" s="8" customFormat="1" x14ac:dyDescent="0.2">
      <c r="A22" s="30"/>
      <c r="B22" s="31"/>
      <c r="C22" s="32"/>
      <c r="D22" s="33"/>
      <c r="E22" s="39"/>
      <c r="F22" s="25"/>
    </row>
    <row r="23" spans="1:6" s="8" customFormat="1" ht="22.5" x14ac:dyDescent="0.2">
      <c r="A23" s="30">
        <v>2.09</v>
      </c>
      <c r="B23" s="31" t="s">
        <v>71</v>
      </c>
      <c r="C23" s="32" t="s">
        <v>29</v>
      </c>
      <c r="D23" s="33">
        <v>2246</v>
      </c>
      <c r="E23" s="39">
        <v>0</v>
      </c>
      <c r="F23" s="25">
        <f>PRODUCT(D23:E23)</f>
        <v>0</v>
      </c>
    </row>
    <row r="24" spans="1:6" s="8" customFormat="1" x14ac:dyDescent="0.2">
      <c r="A24" s="30"/>
      <c r="B24" s="31"/>
      <c r="C24" s="32"/>
      <c r="D24" s="33"/>
      <c r="E24" s="39"/>
      <c r="F24" s="25"/>
    </row>
    <row r="25" spans="1:6" s="8" customFormat="1" ht="22.5" x14ac:dyDescent="0.2">
      <c r="A25" s="30">
        <v>2.1</v>
      </c>
      <c r="B25" s="31" t="s">
        <v>61</v>
      </c>
      <c r="C25" s="32" t="s">
        <v>23</v>
      </c>
      <c r="D25" s="33">
        <v>70</v>
      </c>
      <c r="E25" s="39">
        <v>0</v>
      </c>
      <c r="F25" s="25">
        <f>PRODUCT(D25:E25)</f>
        <v>0</v>
      </c>
    </row>
    <row r="26" spans="1:6" s="8" customFormat="1" x14ac:dyDescent="0.2">
      <c r="A26" s="30"/>
      <c r="B26" s="31"/>
      <c r="C26" s="32"/>
      <c r="D26" s="33"/>
      <c r="E26" s="39"/>
      <c r="F26" s="25"/>
    </row>
    <row r="27" spans="1:6" s="8" customFormat="1" ht="22.5" x14ac:dyDescent="0.2">
      <c r="A27" s="30">
        <v>2.11</v>
      </c>
      <c r="B27" s="31" t="s">
        <v>97</v>
      </c>
      <c r="C27" s="32" t="s">
        <v>23</v>
      </c>
      <c r="D27" s="33">
        <v>4</v>
      </c>
      <c r="E27" s="39">
        <v>0</v>
      </c>
      <c r="F27" s="25">
        <f>PRODUCT(D27:E27)</f>
        <v>0</v>
      </c>
    </row>
    <row r="28" spans="1:6" s="8" customFormat="1" x14ac:dyDescent="0.2">
      <c r="A28" s="30"/>
      <c r="B28" s="31"/>
      <c r="C28" s="32"/>
      <c r="D28" s="33"/>
      <c r="E28" s="39"/>
      <c r="F28" s="25"/>
    </row>
    <row r="29" spans="1:6" s="8" customFormat="1" ht="22.5" x14ac:dyDescent="0.2">
      <c r="A29" s="30">
        <v>2.12</v>
      </c>
      <c r="B29" s="31" t="s">
        <v>98</v>
      </c>
      <c r="C29" s="32" t="s">
        <v>23</v>
      </c>
      <c r="D29" s="33">
        <v>4</v>
      </c>
      <c r="E29" s="39">
        <v>0</v>
      </c>
      <c r="F29" s="25">
        <f>PRODUCT(D29:E29)</f>
        <v>0</v>
      </c>
    </row>
    <row r="30" spans="1:6" s="8" customFormat="1" x14ac:dyDescent="0.2">
      <c r="A30" s="30"/>
      <c r="B30" s="31"/>
      <c r="C30" s="32"/>
      <c r="D30" s="33"/>
      <c r="E30" s="39"/>
      <c r="F30" s="25"/>
    </row>
    <row r="31" spans="1:6" s="8" customFormat="1" ht="33.75" x14ac:dyDescent="0.2">
      <c r="A31" s="30">
        <v>2.13</v>
      </c>
      <c r="B31" s="31" t="s">
        <v>86</v>
      </c>
      <c r="C31" s="32" t="s">
        <v>29</v>
      </c>
      <c r="D31" s="33">
        <v>31</v>
      </c>
      <c r="E31" s="39">
        <v>0</v>
      </c>
      <c r="F31" s="25">
        <f>PRODUCT(D31:E31)</f>
        <v>0</v>
      </c>
    </row>
    <row r="32" spans="1:6" s="8" customFormat="1" x14ac:dyDescent="0.2">
      <c r="A32" s="30"/>
      <c r="B32" s="31"/>
      <c r="C32" s="32"/>
      <c r="D32" s="33"/>
      <c r="E32" s="39"/>
      <c r="F32" s="25"/>
    </row>
    <row r="33" spans="1:7" s="8" customFormat="1" ht="22.5" x14ac:dyDescent="0.2">
      <c r="A33" s="30">
        <v>2.14</v>
      </c>
      <c r="B33" s="31" t="s">
        <v>96</v>
      </c>
      <c r="C33" s="32" t="s">
        <v>28</v>
      </c>
      <c r="D33" s="33">
        <v>7365</v>
      </c>
      <c r="E33" s="39">
        <v>0</v>
      </c>
      <c r="F33" s="25">
        <f>PRODUCT(D33:E33)</f>
        <v>0</v>
      </c>
    </row>
    <row r="34" spans="1:7" s="8" customFormat="1" x14ac:dyDescent="0.2">
      <c r="A34" s="30"/>
      <c r="B34" s="31"/>
      <c r="C34" s="32"/>
      <c r="D34" s="33"/>
      <c r="E34" s="25"/>
      <c r="F34" s="25"/>
    </row>
    <row r="35" spans="1:7" s="8" customFormat="1" x14ac:dyDescent="0.2">
      <c r="A35" s="30"/>
      <c r="B35" s="31"/>
      <c r="C35" s="32"/>
      <c r="D35" s="33"/>
      <c r="E35" s="25"/>
      <c r="F35" s="25"/>
    </row>
    <row r="36" spans="1:7" s="12" customFormat="1" x14ac:dyDescent="0.2">
      <c r="A36" s="34"/>
      <c r="B36" s="35"/>
      <c r="C36" s="36"/>
      <c r="D36" s="37"/>
      <c r="E36" s="38" t="s">
        <v>2</v>
      </c>
      <c r="F36" s="38">
        <f>SUM(F7:F35)</f>
        <v>0</v>
      </c>
      <c r="G36" s="11"/>
    </row>
    <row r="37" spans="1:7" x14ac:dyDescent="0.2">
      <c r="B37" s="7"/>
    </row>
  </sheetData>
  <sheetProtection algorithmName="SHA-512" hashValue="kDbtZw6VvqvLuiAYxee+hL4VclTtS2PxcHeQNH6kH7HVuZxp5QDcroG+wygIa0XgmF+DzaA5W9Y+zUGlk+kHuA==" saltValue="Oxs8E7cnX13s17zEB0glFg==" spinCount="100000" sheet="1" objects="1" scenarios="1"/>
  <phoneticPr fontId="4" type="noConversion"/>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07BC-8C16-4571-BA70-7225EB6DB915}">
  <dimension ref="A1:G59"/>
  <sheetViews>
    <sheetView view="pageBreakPreview" topLeftCell="A40" zoomScale="145" zoomScaleNormal="130" zoomScaleSheetLayoutView="145" zoomScalePageLayoutView="145" workbookViewId="0">
      <selection activeCell="E58" sqref="E58"/>
    </sheetView>
  </sheetViews>
  <sheetFormatPr defaultColWidth="8.77734375" defaultRowHeight="11.25" x14ac:dyDescent="0.2"/>
  <cols>
    <col min="1" max="1" width="4.5546875" style="13" customWidth="1"/>
    <col min="2" max="2" width="41.5546875" style="17" customWidth="1"/>
    <col min="3" max="3" width="4.44140625" style="14" bestFit="1" customWidth="1"/>
    <col min="4" max="4" width="5.5546875" style="14" customWidth="1"/>
    <col min="5" max="5" width="7.21875" style="15" customWidth="1"/>
    <col min="6" max="6" width="10.21875" style="16" customWidth="1"/>
    <col min="7" max="16384" width="8.77734375" style="10"/>
  </cols>
  <sheetData>
    <row r="1" spans="1:7" s="8" customFormat="1" ht="18" customHeight="1" x14ac:dyDescent="0.2">
      <c r="A1" s="98" t="s">
        <v>0</v>
      </c>
      <c r="B1" s="99" t="s">
        <v>4</v>
      </c>
      <c r="C1" s="100" t="s">
        <v>3</v>
      </c>
      <c r="D1" s="101" t="s">
        <v>1</v>
      </c>
      <c r="E1" s="102" t="s">
        <v>8</v>
      </c>
      <c r="F1" s="102" t="s">
        <v>18</v>
      </c>
    </row>
    <row r="2" spans="1:7" s="8" customFormat="1" ht="19.149999999999999" customHeight="1" x14ac:dyDescent="0.2">
      <c r="A2" s="103"/>
      <c r="B2" s="104" t="s">
        <v>33</v>
      </c>
      <c r="C2" s="100"/>
      <c r="D2" s="101"/>
      <c r="E2" s="102"/>
      <c r="F2" s="105"/>
    </row>
    <row r="3" spans="1:7" s="8" customFormat="1" x14ac:dyDescent="0.2">
      <c r="A3" s="103"/>
      <c r="B3" s="104"/>
      <c r="C3" s="100"/>
      <c r="D3" s="101"/>
      <c r="E3" s="102"/>
      <c r="F3" s="105"/>
    </row>
    <row r="4" spans="1:7" s="8" customFormat="1" x14ac:dyDescent="0.2">
      <c r="A4" s="103">
        <v>3</v>
      </c>
      <c r="B4" s="104"/>
      <c r="C4" s="100"/>
      <c r="D4" s="101"/>
      <c r="E4" s="102"/>
      <c r="F4" s="105"/>
    </row>
    <row r="5" spans="1:7" ht="45" x14ac:dyDescent="0.2">
      <c r="A5" s="126"/>
      <c r="B5" s="107" t="s">
        <v>19</v>
      </c>
      <c r="C5" s="113"/>
      <c r="D5" s="114"/>
      <c r="E5" s="39"/>
      <c r="F5" s="105"/>
      <c r="G5" s="9"/>
    </row>
    <row r="6" spans="1:7" x14ac:dyDescent="0.2">
      <c r="A6" s="126"/>
      <c r="B6" s="107"/>
      <c r="C6" s="113"/>
      <c r="D6" s="114"/>
      <c r="E6" s="39"/>
      <c r="F6" s="105"/>
      <c r="G6" s="9"/>
    </row>
    <row r="7" spans="1:7" ht="22.5" x14ac:dyDescent="0.2">
      <c r="A7" s="98">
        <v>3.01</v>
      </c>
      <c r="B7" s="127" t="s">
        <v>35</v>
      </c>
      <c r="C7" s="113" t="s">
        <v>31</v>
      </c>
      <c r="D7" s="114">
        <v>1</v>
      </c>
      <c r="E7" s="39">
        <v>0</v>
      </c>
      <c r="F7" s="105">
        <f>PRODUCT(D7:E7)</f>
        <v>0</v>
      </c>
      <c r="G7" s="9"/>
    </row>
    <row r="8" spans="1:7" x14ac:dyDescent="0.2">
      <c r="A8" s="126"/>
      <c r="B8" s="104"/>
      <c r="C8" s="113"/>
      <c r="D8" s="114"/>
      <c r="E8" s="39"/>
      <c r="F8" s="105"/>
      <c r="G8" s="9"/>
    </row>
    <row r="9" spans="1:7" s="8" customFormat="1" ht="33.75" x14ac:dyDescent="0.2">
      <c r="A9" s="111">
        <v>3.02</v>
      </c>
      <c r="B9" s="112" t="s">
        <v>30</v>
      </c>
      <c r="C9" s="113" t="s">
        <v>31</v>
      </c>
      <c r="D9" s="114">
        <v>1</v>
      </c>
      <c r="E9" s="39">
        <v>0</v>
      </c>
      <c r="F9" s="105">
        <f>PRODUCT(D9:E9)</f>
        <v>0</v>
      </c>
    </row>
    <row r="10" spans="1:7" s="8" customFormat="1" x14ac:dyDescent="0.2">
      <c r="A10" s="111"/>
      <c r="B10" s="112"/>
      <c r="C10" s="113"/>
      <c r="D10" s="114"/>
      <c r="E10" s="39"/>
      <c r="F10" s="105"/>
    </row>
    <row r="11" spans="1:7" s="8" customFormat="1" ht="112.5" x14ac:dyDescent="0.2">
      <c r="A11" s="111">
        <v>3.03</v>
      </c>
      <c r="B11" s="112" t="s">
        <v>93</v>
      </c>
      <c r="C11" s="113" t="s">
        <v>31</v>
      </c>
      <c r="D11" s="114">
        <v>1</v>
      </c>
      <c r="E11" s="39">
        <v>0</v>
      </c>
      <c r="F11" s="105">
        <f>PRODUCT(D11:E11)</f>
        <v>0</v>
      </c>
    </row>
    <row r="12" spans="1:7" s="8" customFormat="1" x14ac:dyDescent="0.2">
      <c r="A12" s="111"/>
      <c r="B12" s="112"/>
      <c r="C12" s="113"/>
      <c r="D12" s="114"/>
      <c r="E12" s="39"/>
      <c r="F12" s="105"/>
    </row>
    <row r="13" spans="1:7" s="8" customFormat="1" ht="112.5" x14ac:dyDescent="0.2">
      <c r="A13" s="111">
        <v>3.04</v>
      </c>
      <c r="B13" s="112" t="s">
        <v>94</v>
      </c>
      <c r="C13" s="113" t="s">
        <v>31</v>
      </c>
      <c r="D13" s="114">
        <v>1</v>
      </c>
      <c r="E13" s="39">
        <v>0</v>
      </c>
      <c r="F13" s="105">
        <f>PRODUCT(D13:E13)</f>
        <v>0</v>
      </c>
    </row>
    <row r="14" spans="1:7" s="8" customFormat="1" x14ac:dyDescent="0.2">
      <c r="A14" s="111"/>
      <c r="B14" s="112"/>
      <c r="C14" s="113"/>
      <c r="D14" s="114"/>
      <c r="E14" s="39"/>
      <c r="F14" s="105"/>
    </row>
    <row r="15" spans="1:7" s="8" customFormat="1" ht="101.25" x14ac:dyDescent="0.2">
      <c r="A15" s="111">
        <v>3.05</v>
      </c>
      <c r="B15" s="112" t="s">
        <v>95</v>
      </c>
      <c r="C15" s="113" t="s">
        <v>31</v>
      </c>
      <c r="D15" s="114">
        <v>1</v>
      </c>
      <c r="E15" s="39">
        <v>0</v>
      </c>
      <c r="F15" s="105">
        <f>PRODUCT(D15:E15)</f>
        <v>0</v>
      </c>
    </row>
    <row r="16" spans="1:7" s="8" customFormat="1" x14ac:dyDescent="0.2">
      <c r="A16" s="111"/>
      <c r="B16" s="112"/>
      <c r="C16" s="113"/>
      <c r="D16" s="114"/>
      <c r="E16" s="39"/>
      <c r="F16" s="105"/>
    </row>
    <row r="17" spans="1:6" s="8" customFormat="1" x14ac:dyDescent="0.2">
      <c r="A17" s="111">
        <v>3.06</v>
      </c>
      <c r="B17" s="112" t="s">
        <v>49</v>
      </c>
      <c r="C17" s="113" t="s">
        <v>23</v>
      </c>
      <c r="D17" s="114">
        <v>24</v>
      </c>
      <c r="E17" s="39">
        <v>0</v>
      </c>
      <c r="F17" s="105">
        <f>PRODUCT(D17:E17)</f>
        <v>0</v>
      </c>
    </row>
    <row r="18" spans="1:6" s="8" customFormat="1" x14ac:dyDescent="0.2">
      <c r="A18" s="111"/>
      <c r="B18" s="112"/>
      <c r="C18" s="113"/>
      <c r="D18" s="114"/>
      <c r="E18" s="39"/>
      <c r="F18" s="105"/>
    </row>
    <row r="19" spans="1:6" s="8" customFormat="1" ht="56.25" x14ac:dyDescent="0.2">
      <c r="A19" s="111">
        <v>3.07</v>
      </c>
      <c r="B19" s="112" t="s">
        <v>76</v>
      </c>
      <c r="C19" s="113" t="s">
        <v>22</v>
      </c>
      <c r="D19" s="114">
        <v>280</v>
      </c>
      <c r="E19" s="39">
        <v>0</v>
      </c>
      <c r="F19" s="105">
        <f>PRODUCT(D19:E19)</f>
        <v>0</v>
      </c>
    </row>
    <row r="20" spans="1:6" s="8" customFormat="1" x14ac:dyDescent="0.2">
      <c r="A20" s="111"/>
      <c r="B20" s="112"/>
      <c r="C20" s="113"/>
      <c r="D20" s="114"/>
      <c r="E20" s="39"/>
      <c r="F20" s="105"/>
    </row>
    <row r="21" spans="1:6" s="8" customFormat="1" ht="45" x14ac:dyDescent="0.2">
      <c r="A21" s="111">
        <v>3.08</v>
      </c>
      <c r="B21" s="112" t="s">
        <v>50</v>
      </c>
      <c r="C21" s="113" t="s">
        <v>22</v>
      </c>
      <c r="D21" s="114">
        <v>20</v>
      </c>
      <c r="E21" s="39">
        <v>0</v>
      </c>
      <c r="F21" s="105">
        <f>PRODUCT(D21:E21)</f>
        <v>0</v>
      </c>
    </row>
    <row r="22" spans="1:6" s="8" customFormat="1" x14ac:dyDescent="0.2">
      <c r="A22" s="111"/>
      <c r="B22" s="112"/>
      <c r="C22" s="113"/>
      <c r="D22" s="114"/>
      <c r="E22" s="39"/>
      <c r="F22" s="105"/>
    </row>
    <row r="23" spans="1:6" s="8" customFormat="1" ht="45" x14ac:dyDescent="0.2">
      <c r="A23" s="111">
        <v>3.09</v>
      </c>
      <c r="B23" s="112" t="s">
        <v>51</v>
      </c>
      <c r="C23" s="113" t="s">
        <v>22</v>
      </c>
      <c r="D23" s="114">
        <v>1000</v>
      </c>
      <c r="E23" s="39">
        <v>0</v>
      </c>
      <c r="F23" s="105">
        <f>PRODUCT(D23:E23)</f>
        <v>0</v>
      </c>
    </row>
    <row r="24" spans="1:6" s="8" customFormat="1" x14ac:dyDescent="0.2">
      <c r="A24" s="111"/>
      <c r="B24" s="112"/>
      <c r="C24" s="113"/>
      <c r="D24" s="114"/>
      <c r="E24" s="39"/>
      <c r="F24" s="105"/>
    </row>
    <row r="25" spans="1:6" s="8" customFormat="1" ht="45" x14ac:dyDescent="0.2">
      <c r="A25" s="111">
        <v>3.1</v>
      </c>
      <c r="B25" s="112" t="s">
        <v>52</v>
      </c>
      <c r="C25" s="113" t="s">
        <v>22</v>
      </c>
      <c r="D25" s="114">
        <v>320</v>
      </c>
      <c r="E25" s="39">
        <v>0</v>
      </c>
      <c r="F25" s="105">
        <f>PRODUCT(D25:E25)</f>
        <v>0</v>
      </c>
    </row>
    <row r="26" spans="1:6" s="8" customFormat="1" x14ac:dyDescent="0.2">
      <c r="A26" s="111"/>
      <c r="B26" s="112"/>
      <c r="C26" s="113"/>
      <c r="D26" s="114"/>
      <c r="E26" s="39"/>
      <c r="F26" s="105"/>
    </row>
    <row r="27" spans="1:6" s="8" customFormat="1" ht="33.75" x14ac:dyDescent="0.2">
      <c r="A27" s="111">
        <v>3.11</v>
      </c>
      <c r="B27" s="112" t="s">
        <v>53</v>
      </c>
      <c r="C27" s="113" t="s">
        <v>22</v>
      </c>
      <c r="D27" s="114">
        <v>800</v>
      </c>
      <c r="E27" s="39">
        <v>0</v>
      </c>
      <c r="F27" s="105">
        <f>PRODUCT(D27:E27)</f>
        <v>0</v>
      </c>
    </row>
    <row r="28" spans="1:6" s="8" customFormat="1" x14ac:dyDescent="0.2">
      <c r="A28" s="111"/>
      <c r="B28" s="112"/>
      <c r="C28" s="113"/>
      <c r="D28" s="114"/>
      <c r="E28" s="39"/>
      <c r="F28" s="105"/>
    </row>
    <row r="29" spans="1:6" s="8" customFormat="1" ht="33.75" x14ac:dyDescent="0.2">
      <c r="A29" s="111">
        <v>3.12</v>
      </c>
      <c r="B29" s="112" t="s">
        <v>63</v>
      </c>
      <c r="C29" s="113" t="s">
        <v>31</v>
      </c>
      <c r="D29" s="114">
        <v>6</v>
      </c>
      <c r="E29" s="39">
        <v>0</v>
      </c>
      <c r="F29" s="105">
        <f>PRODUCT(D29:E29)</f>
        <v>0</v>
      </c>
    </row>
    <row r="30" spans="1:6" s="8" customFormat="1" ht="146.25" x14ac:dyDescent="0.2">
      <c r="A30" s="111"/>
      <c r="B30" s="112" t="s">
        <v>64</v>
      </c>
      <c r="C30" s="113"/>
      <c r="D30" s="114"/>
      <c r="E30" s="39"/>
      <c r="F30" s="105"/>
    </row>
    <row r="31" spans="1:6" s="8" customFormat="1" x14ac:dyDescent="0.2">
      <c r="A31" s="111"/>
      <c r="B31" s="112"/>
      <c r="C31" s="113"/>
      <c r="D31" s="114"/>
      <c r="E31" s="39"/>
      <c r="F31" s="105"/>
    </row>
    <row r="32" spans="1:6" s="8" customFormat="1" ht="78.75" x14ac:dyDescent="0.2">
      <c r="A32" s="111">
        <v>3.13</v>
      </c>
      <c r="B32" s="112" t="s">
        <v>72</v>
      </c>
      <c r="C32" s="113" t="s">
        <v>31</v>
      </c>
      <c r="D32" s="114">
        <v>6</v>
      </c>
      <c r="E32" s="39">
        <v>0</v>
      </c>
      <c r="F32" s="105">
        <f>PRODUCT(D32:E32)</f>
        <v>0</v>
      </c>
    </row>
    <row r="33" spans="1:6" s="8" customFormat="1" x14ac:dyDescent="0.2">
      <c r="A33" s="111"/>
      <c r="B33" s="112"/>
      <c r="C33" s="113"/>
      <c r="D33" s="114"/>
      <c r="E33" s="39"/>
      <c r="F33" s="105"/>
    </row>
    <row r="34" spans="1:6" s="8" customFormat="1" ht="67.5" x14ac:dyDescent="0.2">
      <c r="A34" s="111">
        <v>3.14</v>
      </c>
      <c r="B34" s="112" t="s">
        <v>54</v>
      </c>
      <c r="C34" s="113" t="s">
        <v>23</v>
      </c>
      <c r="D34" s="114">
        <v>24</v>
      </c>
      <c r="E34" s="39">
        <v>0</v>
      </c>
      <c r="F34" s="105">
        <f>PRODUCT(D34:E34)</f>
        <v>0</v>
      </c>
    </row>
    <row r="35" spans="1:6" s="8" customFormat="1" x14ac:dyDescent="0.2">
      <c r="A35" s="111"/>
      <c r="B35" s="112"/>
      <c r="C35" s="113"/>
      <c r="D35" s="114"/>
      <c r="E35" s="39"/>
      <c r="F35" s="105"/>
    </row>
    <row r="36" spans="1:6" s="8" customFormat="1" ht="78.75" x14ac:dyDescent="0.2">
      <c r="A36" s="111">
        <v>3.15</v>
      </c>
      <c r="B36" s="112" t="s">
        <v>55</v>
      </c>
      <c r="C36" s="113" t="s">
        <v>23</v>
      </c>
      <c r="D36" s="114">
        <v>24</v>
      </c>
      <c r="E36" s="39">
        <v>0</v>
      </c>
      <c r="F36" s="105">
        <f>PRODUCT(D36:E36)</f>
        <v>0</v>
      </c>
    </row>
    <row r="37" spans="1:6" s="8" customFormat="1" x14ac:dyDescent="0.2">
      <c r="A37" s="111"/>
      <c r="B37" s="112" t="s">
        <v>56</v>
      </c>
      <c r="C37" s="113"/>
      <c r="D37" s="114"/>
      <c r="E37" s="39"/>
      <c r="F37" s="105"/>
    </row>
    <row r="38" spans="1:6" s="8" customFormat="1" x14ac:dyDescent="0.2">
      <c r="A38" s="111"/>
      <c r="B38" s="112"/>
      <c r="C38" s="113"/>
      <c r="D38" s="114"/>
      <c r="E38" s="39"/>
      <c r="F38" s="105"/>
    </row>
    <row r="39" spans="1:6" s="8" customFormat="1" ht="78.75" x14ac:dyDescent="0.2">
      <c r="A39" s="111">
        <v>3.16</v>
      </c>
      <c r="B39" s="112" t="s">
        <v>65</v>
      </c>
      <c r="C39" s="113" t="s">
        <v>31</v>
      </c>
      <c r="D39" s="114">
        <v>1</v>
      </c>
      <c r="E39" s="39">
        <v>0</v>
      </c>
      <c r="F39" s="105">
        <f>PRODUCT(D39:E39)</f>
        <v>0</v>
      </c>
    </row>
    <row r="40" spans="1:6" s="8" customFormat="1" x14ac:dyDescent="0.2">
      <c r="A40" s="111"/>
      <c r="B40" s="112"/>
      <c r="C40" s="113"/>
      <c r="D40" s="114"/>
      <c r="E40" s="39"/>
      <c r="F40" s="105"/>
    </row>
    <row r="41" spans="1:6" s="8" customFormat="1" ht="45" x14ac:dyDescent="0.2">
      <c r="A41" s="111">
        <v>3.17</v>
      </c>
      <c r="B41" s="112" t="s">
        <v>57</v>
      </c>
      <c r="C41" s="113" t="s">
        <v>31</v>
      </c>
      <c r="D41" s="114">
        <v>1</v>
      </c>
      <c r="E41" s="39">
        <v>0</v>
      </c>
      <c r="F41" s="105">
        <f>PRODUCT(D41:E41)</f>
        <v>0</v>
      </c>
    </row>
    <row r="42" spans="1:6" s="8" customFormat="1" x14ac:dyDescent="0.2">
      <c r="A42" s="111"/>
      <c r="B42" s="112"/>
      <c r="C42" s="113"/>
      <c r="D42" s="114"/>
      <c r="E42" s="39"/>
      <c r="F42" s="105"/>
    </row>
    <row r="43" spans="1:6" s="8" customFormat="1" ht="56.25" x14ac:dyDescent="0.2">
      <c r="A43" s="111">
        <v>3.18</v>
      </c>
      <c r="B43" s="112" t="s">
        <v>58</v>
      </c>
      <c r="C43" s="113" t="s">
        <v>31</v>
      </c>
      <c r="D43" s="114">
        <v>1</v>
      </c>
      <c r="E43" s="39">
        <v>0</v>
      </c>
      <c r="F43" s="105">
        <f>PRODUCT(D43:E43)</f>
        <v>0</v>
      </c>
    </row>
    <row r="44" spans="1:6" s="8" customFormat="1" x14ac:dyDescent="0.2">
      <c r="A44" s="111"/>
      <c r="B44" s="112"/>
      <c r="C44" s="113"/>
      <c r="D44" s="114"/>
      <c r="E44" s="39"/>
      <c r="F44" s="105"/>
    </row>
    <row r="45" spans="1:6" s="8" customFormat="1" ht="67.5" x14ac:dyDescent="0.2">
      <c r="A45" s="111">
        <v>3.19</v>
      </c>
      <c r="B45" s="112" t="s">
        <v>59</v>
      </c>
      <c r="C45" s="113" t="s">
        <v>31</v>
      </c>
      <c r="D45" s="114">
        <v>1</v>
      </c>
      <c r="E45" s="39">
        <v>0</v>
      </c>
      <c r="F45" s="105">
        <f>PRODUCT(D45:E45)</f>
        <v>0</v>
      </c>
    </row>
    <row r="46" spans="1:6" s="8" customFormat="1" x14ac:dyDescent="0.2">
      <c r="A46" s="111"/>
      <c r="B46" s="112"/>
      <c r="C46" s="113"/>
      <c r="D46" s="114"/>
      <c r="E46" s="105"/>
      <c r="F46" s="105"/>
    </row>
    <row r="47" spans="1:6" s="8" customFormat="1" x14ac:dyDescent="0.2">
      <c r="A47" s="111"/>
      <c r="B47" s="112"/>
      <c r="C47" s="113"/>
      <c r="D47" s="114"/>
      <c r="E47" s="105"/>
      <c r="F47" s="105"/>
    </row>
    <row r="48" spans="1:6" s="8" customFormat="1" x14ac:dyDescent="0.2">
      <c r="A48" s="111"/>
      <c r="B48" s="112"/>
      <c r="C48" s="113"/>
      <c r="D48" s="114"/>
      <c r="E48" s="105"/>
      <c r="F48" s="105"/>
    </row>
    <row r="49" spans="1:7" s="8" customFormat="1" x14ac:dyDescent="0.2">
      <c r="A49" s="111"/>
      <c r="B49" s="112"/>
      <c r="C49" s="113"/>
      <c r="D49" s="114"/>
      <c r="E49" s="105"/>
      <c r="F49" s="105"/>
    </row>
    <row r="50" spans="1:7" s="8" customFormat="1" x14ac:dyDescent="0.2">
      <c r="A50" s="111"/>
      <c r="B50" s="112"/>
      <c r="C50" s="113"/>
      <c r="D50" s="114"/>
      <c r="E50" s="105"/>
      <c r="F50" s="105"/>
    </row>
    <row r="51" spans="1:7" s="8" customFormat="1" x14ac:dyDescent="0.2">
      <c r="A51" s="111"/>
      <c r="B51" s="112"/>
      <c r="C51" s="113"/>
      <c r="D51" s="114"/>
      <c r="E51" s="105"/>
      <c r="F51" s="105"/>
    </row>
    <row r="52" spans="1:7" s="8" customFormat="1" x14ac:dyDescent="0.2">
      <c r="A52" s="111"/>
      <c r="B52" s="112"/>
      <c r="C52" s="113"/>
      <c r="D52" s="114"/>
      <c r="E52" s="105"/>
      <c r="F52" s="105"/>
    </row>
    <row r="53" spans="1:7" s="8" customFormat="1" x14ac:dyDescent="0.2">
      <c r="A53" s="111"/>
      <c r="B53" s="112"/>
      <c r="C53" s="113"/>
      <c r="D53" s="114"/>
      <c r="E53" s="105"/>
      <c r="F53" s="105"/>
    </row>
    <row r="54" spans="1:7" s="8" customFormat="1" x14ac:dyDescent="0.2">
      <c r="A54" s="111"/>
      <c r="B54" s="112"/>
      <c r="C54" s="113"/>
      <c r="D54" s="114"/>
      <c r="E54" s="105"/>
      <c r="F54" s="105"/>
    </row>
    <row r="55" spans="1:7" s="8" customFormat="1" x14ac:dyDescent="0.2">
      <c r="A55" s="111"/>
      <c r="B55" s="112"/>
      <c r="C55" s="113"/>
      <c r="D55" s="114"/>
      <c r="E55" s="105"/>
      <c r="F55" s="105"/>
    </row>
    <row r="56" spans="1:7" s="8" customFormat="1" x14ac:dyDescent="0.2">
      <c r="A56" s="111"/>
      <c r="B56" s="112"/>
      <c r="C56" s="113"/>
      <c r="D56" s="114"/>
      <c r="E56" s="105"/>
      <c r="F56" s="105"/>
    </row>
    <row r="57" spans="1:7" s="8" customFormat="1" x14ac:dyDescent="0.2">
      <c r="A57" s="111"/>
      <c r="B57" s="112"/>
      <c r="C57" s="113"/>
      <c r="D57" s="114"/>
      <c r="E57" s="105"/>
      <c r="F57" s="105"/>
    </row>
    <row r="58" spans="1:7" s="12" customFormat="1" x14ac:dyDescent="0.2">
      <c r="A58" s="124"/>
      <c r="B58" s="116"/>
      <c r="C58" s="117"/>
      <c r="D58" s="118"/>
      <c r="E58" s="119" t="s">
        <v>2</v>
      </c>
      <c r="F58" s="119">
        <f>SUM(F7:F57)</f>
        <v>0</v>
      </c>
      <c r="G58" s="11"/>
    </row>
    <row r="59" spans="1:7" x14ac:dyDescent="0.2">
      <c r="B59" s="7"/>
    </row>
  </sheetData>
  <sheetProtection algorithmName="SHA-512" hashValue="szZWO/BSF6v92q5SZo+soUntX4qeTvWwbiD29fq7w1PsmaUDtLNUIz7yN2gDQEQMvw9skbHA2TujCTpZVMxVQA==" saltValue="c3uM11p9ap22paxvDeXhcg==" spinCount="100000" sheet="1" objects="1" scenarios="1"/>
  <phoneticPr fontId="4" type="noConversion"/>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8EA-231F-4735-83F1-2EF351EFEF17}">
  <dimension ref="A1:G26"/>
  <sheetViews>
    <sheetView view="pageBreakPreview" zoomScale="145" zoomScaleNormal="130" zoomScaleSheetLayoutView="145" zoomScalePageLayoutView="130" workbookViewId="0">
      <selection activeCell="E14" sqref="E14"/>
    </sheetView>
  </sheetViews>
  <sheetFormatPr defaultColWidth="8.77734375" defaultRowHeight="11.25" x14ac:dyDescent="0.2"/>
  <cols>
    <col min="1" max="1" width="4.5546875" style="13" customWidth="1"/>
    <col min="2" max="2" width="41.5546875" style="17" customWidth="1"/>
    <col min="3" max="3" width="4.44140625" style="14" bestFit="1" customWidth="1"/>
    <col min="4" max="4" width="5.5546875" style="14" customWidth="1"/>
    <col min="5" max="5" width="7.21875" style="15" customWidth="1"/>
    <col min="6" max="6" width="10.21875" style="16" customWidth="1"/>
    <col min="7" max="16384" width="8.77734375" style="10"/>
  </cols>
  <sheetData>
    <row r="1" spans="1:7" s="8" customFormat="1" ht="18" customHeight="1" x14ac:dyDescent="0.2">
      <c r="A1" s="98" t="s">
        <v>0</v>
      </c>
      <c r="B1" s="99" t="s">
        <v>4</v>
      </c>
      <c r="C1" s="100" t="s">
        <v>3</v>
      </c>
      <c r="D1" s="101" t="s">
        <v>1</v>
      </c>
      <c r="E1" s="102" t="s">
        <v>8</v>
      </c>
      <c r="F1" s="102" t="s">
        <v>18</v>
      </c>
    </row>
    <row r="2" spans="1:7" s="8" customFormat="1" ht="19.149999999999999" customHeight="1" x14ac:dyDescent="0.2">
      <c r="A2" s="103"/>
      <c r="B2" s="104" t="s">
        <v>34</v>
      </c>
      <c r="C2" s="100"/>
      <c r="D2" s="101"/>
      <c r="E2" s="102"/>
      <c r="F2" s="105"/>
    </row>
    <row r="3" spans="1:7" s="8" customFormat="1" x14ac:dyDescent="0.2">
      <c r="A3" s="103"/>
      <c r="B3" s="104"/>
      <c r="C3" s="100"/>
      <c r="D3" s="101"/>
      <c r="E3" s="102"/>
      <c r="F3" s="105"/>
    </row>
    <row r="4" spans="1:7" s="8" customFormat="1" x14ac:dyDescent="0.2">
      <c r="A4" s="103">
        <v>4</v>
      </c>
      <c r="B4" s="104"/>
      <c r="C4" s="100"/>
      <c r="D4" s="101"/>
      <c r="E4" s="102"/>
      <c r="F4" s="105"/>
    </row>
    <row r="5" spans="1:7" ht="45" x14ac:dyDescent="0.2">
      <c r="A5" s="106"/>
      <c r="B5" s="107" t="s">
        <v>19</v>
      </c>
      <c r="C5" s="108"/>
      <c r="D5" s="109"/>
      <c r="E5" s="110"/>
      <c r="F5" s="110"/>
      <c r="G5" s="9"/>
    </row>
    <row r="6" spans="1:7" x14ac:dyDescent="0.2">
      <c r="A6" s="106"/>
      <c r="B6" s="107"/>
      <c r="C6" s="108"/>
      <c r="D6" s="109"/>
      <c r="E6" s="40"/>
      <c r="F6" s="110"/>
      <c r="G6" s="9"/>
    </row>
    <row r="7" spans="1:7" ht="22.5" x14ac:dyDescent="0.2">
      <c r="A7" s="111">
        <v>4.01</v>
      </c>
      <c r="B7" s="128" t="s">
        <v>90</v>
      </c>
      <c r="C7" s="113" t="s">
        <v>31</v>
      </c>
      <c r="D7" s="114">
        <v>1</v>
      </c>
      <c r="E7" s="39">
        <v>0</v>
      </c>
      <c r="F7" s="105">
        <f>PRODUCT(D7:E7)</f>
        <v>0</v>
      </c>
      <c r="G7" s="9"/>
    </row>
    <row r="8" spans="1:7" x14ac:dyDescent="0.2">
      <c r="A8" s="106"/>
      <c r="B8" s="107"/>
      <c r="C8" s="108"/>
      <c r="D8" s="109"/>
      <c r="E8" s="40"/>
      <c r="F8" s="110"/>
      <c r="G8" s="9"/>
    </row>
    <row r="9" spans="1:7" s="8" customFormat="1" ht="33.75" x14ac:dyDescent="0.2">
      <c r="A9" s="111">
        <v>4.0199999999999996</v>
      </c>
      <c r="B9" s="112" t="s">
        <v>36</v>
      </c>
      <c r="C9" s="113" t="s">
        <v>31</v>
      </c>
      <c r="D9" s="114">
        <v>1</v>
      </c>
      <c r="E9" s="39">
        <v>0</v>
      </c>
      <c r="F9" s="105">
        <f>PRODUCT(D9:E9)</f>
        <v>0</v>
      </c>
    </row>
    <row r="10" spans="1:7" s="8" customFormat="1" x14ac:dyDescent="0.2">
      <c r="A10" s="111"/>
      <c r="B10" s="112"/>
      <c r="C10" s="113"/>
      <c r="D10" s="114"/>
      <c r="E10" s="39"/>
      <c r="F10" s="105"/>
    </row>
    <row r="11" spans="1:7" s="8" customFormat="1" ht="33.75" x14ac:dyDescent="0.2">
      <c r="A11" s="111">
        <v>4.03</v>
      </c>
      <c r="B11" s="112" t="s">
        <v>89</v>
      </c>
      <c r="C11" s="113" t="s">
        <v>31</v>
      </c>
      <c r="D11" s="114">
        <v>1</v>
      </c>
      <c r="E11" s="39">
        <v>0</v>
      </c>
      <c r="F11" s="105">
        <f>PRODUCT(D11:E11)</f>
        <v>0</v>
      </c>
    </row>
    <row r="12" spans="1:7" s="8" customFormat="1" x14ac:dyDescent="0.2">
      <c r="A12" s="111"/>
      <c r="B12" s="112" t="s">
        <v>44</v>
      </c>
      <c r="C12" s="113" t="s">
        <v>22</v>
      </c>
      <c r="D12" s="114">
        <v>25140</v>
      </c>
      <c r="E12" s="39">
        <v>0</v>
      </c>
      <c r="F12" s="105">
        <f>PRODUCT(D12:E12)</f>
        <v>0</v>
      </c>
    </row>
    <row r="13" spans="1:7" s="8" customFormat="1" x14ac:dyDescent="0.2">
      <c r="A13" s="111"/>
      <c r="B13" s="112" t="s">
        <v>45</v>
      </c>
      <c r="C13" s="113" t="s">
        <v>23</v>
      </c>
      <c r="D13" s="114">
        <v>354</v>
      </c>
      <c r="E13" s="39">
        <v>0</v>
      </c>
      <c r="F13" s="105">
        <f>PRODUCT(D13:E13)</f>
        <v>0</v>
      </c>
    </row>
    <row r="14" spans="1:7" s="8" customFormat="1" x14ac:dyDescent="0.2">
      <c r="A14" s="111"/>
      <c r="B14" s="112"/>
      <c r="C14" s="113"/>
      <c r="D14" s="114"/>
      <c r="E14" s="105"/>
      <c r="F14" s="105"/>
    </row>
    <row r="15" spans="1:7" s="8" customFormat="1" x14ac:dyDescent="0.2">
      <c r="A15" s="111"/>
      <c r="B15" s="112"/>
      <c r="C15" s="113"/>
      <c r="D15" s="114"/>
      <c r="E15" s="105"/>
      <c r="F15" s="105"/>
    </row>
    <row r="16" spans="1:7" s="8" customFormat="1" x14ac:dyDescent="0.2">
      <c r="A16" s="111"/>
      <c r="B16" s="112"/>
      <c r="C16" s="113"/>
      <c r="D16" s="114"/>
      <c r="E16" s="105"/>
      <c r="F16" s="105"/>
    </row>
    <row r="17" spans="1:7" s="8" customFormat="1" x14ac:dyDescent="0.2">
      <c r="A17" s="111"/>
      <c r="B17" s="112"/>
      <c r="C17" s="113"/>
      <c r="D17" s="114"/>
      <c r="E17" s="105"/>
      <c r="F17" s="105"/>
    </row>
    <row r="18" spans="1:7" s="8" customFormat="1" x14ac:dyDescent="0.2">
      <c r="A18" s="111"/>
      <c r="B18" s="112"/>
      <c r="C18" s="113"/>
      <c r="D18" s="114"/>
      <c r="E18" s="105"/>
      <c r="F18" s="105"/>
    </row>
    <row r="19" spans="1:7" s="8" customFormat="1" x14ac:dyDescent="0.2">
      <c r="A19" s="111"/>
      <c r="B19" s="112"/>
      <c r="C19" s="113"/>
      <c r="D19" s="114"/>
      <c r="E19" s="105"/>
      <c r="F19" s="105"/>
    </row>
    <row r="20" spans="1:7" s="8" customFormat="1" x14ac:dyDescent="0.2">
      <c r="A20" s="111"/>
      <c r="B20" s="112"/>
      <c r="C20" s="113"/>
      <c r="D20" s="114"/>
      <c r="E20" s="105"/>
      <c r="F20" s="105"/>
    </row>
    <row r="21" spans="1:7" s="8" customFormat="1" x14ac:dyDescent="0.2">
      <c r="A21" s="111"/>
      <c r="B21" s="112"/>
      <c r="C21" s="113"/>
      <c r="D21" s="114"/>
      <c r="E21" s="105"/>
      <c r="F21" s="105"/>
    </row>
    <row r="22" spans="1:7" s="8" customFormat="1" x14ac:dyDescent="0.2">
      <c r="A22" s="111"/>
      <c r="B22" s="112"/>
      <c r="C22" s="113"/>
      <c r="D22" s="114"/>
      <c r="E22" s="105"/>
      <c r="F22" s="105"/>
    </row>
    <row r="23" spans="1:7" s="8" customFormat="1" x14ac:dyDescent="0.2">
      <c r="A23" s="111"/>
      <c r="B23" s="112"/>
      <c r="C23" s="113"/>
      <c r="D23" s="114"/>
      <c r="E23" s="105"/>
      <c r="F23" s="105"/>
    </row>
    <row r="24" spans="1:7" s="8" customFormat="1" x14ac:dyDescent="0.2">
      <c r="A24" s="111"/>
      <c r="B24" s="112"/>
      <c r="C24" s="113"/>
      <c r="D24" s="114"/>
      <c r="E24" s="105"/>
      <c r="F24" s="105"/>
    </row>
    <row r="25" spans="1:7" s="12" customFormat="1" x14ac:dyDescent="0.2">
      <c r="A25" s="115"/>
      <c r="B25" s="116"/>
      <c r="C25" s="117"/>
      <c r="D25" s="118"/>
      <c r="E25" s="119" t="s">
        <v>2</v>
      </c>
      <c r="F25" s="119">
        <f>SUM(F7:F24)</f>
        <v>0</v>
      </c>
      <c r="G25" s="11"/>
    </row>
    <row r="26" spans="1:7" x14ac:dyDescent="0.2">
      <c r="B26" s="7"/>
    </row>
  </sheetData>
  <sheetProtection algorithmName="SHA-512" hashValue="HcNdNiPS7/1F7JyjjX1wjsTgP0hKZD7OmKClR8BVCXi42I3QOAOqlsZ73sYv/1gBhl5rxP5yXDzCbAW2bnVHDA==" saltValue="9YoW6CRSvVri4Mnm8qYpjw=="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BC13-0261-4850-A4AC-DE78DE40800D}">
  <dimension ref="A1:G30"/>
  <sheetViews>
    <sheetView view="pageBreakPreview" topLeftCell="A13" zoomScale="145" zoomScaleNormal="130" zoomScaleSheetLayoutView="145" zoomScalePageLayoutView="130" workbookViewId="0">
      <selection activeCell="D9" sqref="D9"/>
    </sheetView>
  </sheetViews>
  <sheetFormatPr defaultColWidth="8.77734375" defaultRowHeight="11.25" x14ac:dyDescent="0.2"/>
  <cols>
    <col min="1" max="1" width="4.5546875" style="13" customWidth="1"/>
    <col min="2" max="2" width="41.5546875" style="17" customWidth="1"/>
    <col min="3" max="3" width="4.44140625" style="14" bestFit="1" customWidth="1"/>
    <col min="4" max="4" width="5.5546875" style="14" customWidth="1"/>
    <col min="5" max="5" width="7.21875" style="15" customWidth="1"/>
    <col min="6" max="6" width="10.21875" style="16" customWidth="1"/>
    <col min="7" max="16384" width="8.77734375" style="10"/>
  </cols>
  <sheetData>
    <row r="1" spans="1:7" s="8" customFormat="1" ht="18" customHeight="1" x14ac:dyDescent="0.2">
      <c r="A1" s="98" t="s">
        <v>0</v>
      </c>
      <c r="B1" s="99" t="s">
        <v>4</v>
      </c>
      <c r="C1" s="100" t="s">
        <v>3</v>
      </c>
      <c r="D1" s="101" t="s">
        <v>1</v>
      </c>
      <c r="E1" s="102" t="s">
        <v>8</v>
      </c>
      <c r="F1" s="102" t="s">
        <v>18</v>
      </c>
    </row>
    <row r="2" spans="1:7" s="8" customFormat="1" ht="19.149999999999999" customHeight="1" x14ac:dyDescent="0.2">
      <c r="A2" s="103"/>
      <c r="B2" s="104" t="s">
        <v>77</v>
      </c>
      <c r="C2" s="100"/>
      <c r="D2" s="101"/>
      <c r="E2" s="102"/>
      <c r="F2" s="105"/>
    </row>
    <row r="3" spans="1:7" s="8" customFormat="1" x14ac:dyDescent="0.2">
      <c r="A3" s="103"/>
      <c r="B3" s="104"/>
      <c r="C3" s="100"/>
      <c r="D3" s="101"/>
      <c r="E3" s="102"/>
      <c r="F3" s="105"/>
    </row>
    <row r="4" spans="1:7" s="8" customFormat="1" x14ac:dyDescent="0.2">
      <c r="A4" s="103">
        <v>5</v>
      </c>
      <c r="B4" s="104"/>
      <c r="C4" s="100"/>
      <c r="D4" s="101"/>
      <c r="E4" s="102"/>
      <c r="F4" s="105"/>
    </row>
    <row r="5" spans="1:7" ht="45" x14ac:dyDescent="0.2">
      <c r="A5" s="106"/>
      <c r="B5" s="107" t="s">
        <v>19</v>
      </c>
      <c r="C5" s="108"/>
      <c r="D5" s="109"/>
      <c r="E5" s="110"/>
      <c r="F5" s="110"/>
      <c r="G5" s="9"/>
    </row>
    <row r="6" spans="1:7" x14ac:dyDescent="0.2">
      <c r="A6" s="106"/>
      <c r="B6" s="107"/>
      <c r="C6" s="108"/>
      <c r="D6" s="109"/>
      <c r="E6" s="110"/>
      <c r="F6" s="110"/>
      <c r="G6" s="9"/>
    </row>
    <row r="7" spans="1:7" s="8" customFormat="1" ht="22.5" x14ac:dyDescent="0.2">
      <c r="A7" s="111">
        <v>5.01</v>
      </c>
      <c r="B7" s="112" t="s">
        <v>78</v>
      </c>
      <c r="C7" s="113" t="s">
        <v>21</v>
      </c>
      <c r="D7" s="114">
        <v>2538</v>
      </c>
      <c r="E7" s="39">
        <v>0</v>
      </c>
      <c r="F7" s="105">
        <f>PRODUCT(D7:E7)</f>
        <v>0</v>
      </c>
    </row>
    <row r="8" spans="1:7" s="8" customFormat="1" x14ac:dyDescent="0.2">
      <c r="A8" s="111"/>
      <c r="B8" s="112"/>
      <c r="C8" s="113"/>
      <c r="D8" s="114"/>
      <c r="E8" s="39"/>
      <c r="F8" s="105"/>
    </row>
    <row r="9" spans="1:7" s="8" customFormat="1" ht="22.5" x14ac:dyDescent="0.2">
      <c r="A9" s="111">
        <v>5.0199999999999996</v>
      </c>
      <c r="B9" s="112" t="s">
        <v>79</v>
      </c>
      <c r="C9" s="113" t="s">
        <v>29</v>
      </c>
      <c r="D9" s="114">
        <v>5</v>
      </c>
      <c r="E9" s="39">
        <v>0</v>
      </c>
      <c r="F9" s="105">
        <f>PRODUCT(D9:E9)</f>
        <v>0</v>
      </c>
    </row>
    <row r="10" spans="1:7" s="8" customFormat="1" x14ac:dyDescent="0.2">
      <c r="A10" s="111"/>
      <c r="B10" s="112"/>
      <c r="C10" s="113"/>
      <c r="D10" s="114"/>
      <c r="E10" s="39"/>
      <c r="F10" s="105"/>
    </row>
    <row r="11" spans="1:7" s="8" customFormat="1" ht="22.5" x14ac:dyDescent="0.2">
      <c r="A11" s="111">
        <v>5.03</v>
      </c>
      <c r="B11" s="112" t="s">
        <v>81</v>
      </c>
      <c r="C11" s="113" t="s">
        <v>28</v>
      </c>
      <c r="D11" s="114">
        <v>310</v>
      </c>
      <c r="E11" s="39">
        <v>0</v>
      </c>
      <c r="F11" s="105">
        <f>PRODUCT(D11:E11)</f>
        <v>0</v>
      </c>
    </row>
    <row r="12" spans="1:7" s="8" customFormat="1" x14ac:dyDescent="0.2">
      <c r="A12" s="111"/>
      <c r="B12" s="112"/>
      <c r="C12" s="113"/>
      <c r="D12" s="114"/>
      <c r="E12" s="39"/>
      <c r="F12" s="105"/>
    </row>
    <row r="13" spans="1:7" s="8" customFormat="1" ht="45" x14ac:dyDescent="0.2">
      <c r="A13" s="111">
        <v>5.04</v>
      </c>
      <c r="B13" s="112" t="s">
        <v>83</v>
      </c>
      <c r="C13" s="113" t="s">
        <v>28</v>
      </c>
      <c r="D13" s="114">
        <v>324</v>
      </c>
      <c r="E13" s="39">
        <v>0</v>
      </c>
      <c r="F13" s="105">
        <f>PRODUCT(D13:E13)</f>
        <v>0</v>
      </c>
    </row>
    <row r="14" spans="1:7" s="8" customFormat="1" x14ac:dyDescent="0.2">
      <c r="A14" s="111"/>
      <c r="B14" s="112"/>
      <c r="C14" s="113"/>
      <c r="D14" s="114"/>
      <c r="E14" s="39"/>
      <c r="F14" s="105"/>
    </row>
    <row r="15" spans="1:7" s="8" customFormat="1" ht="45" x14ac:dyDescent="0.2">
      <c r="A15" s="111">
        <v>5.05</v>
      </c>
      <c r="B15" s="112" t="s">
        <v>84</v>
      </c>
      <c r="C15" s="113" t="s">
        <v>28</v>
      </c>
      <c r="D15" s="114">
        <v>575</v>
      </c>
      <c r="E15" s="39">
        <v>0</v>
      </c>
      <c r="F15" s="105">
        <f>PRODUCT(D15:E15)</f>
        <v>0</v>
      </c>
    </row>
    <row r="16" spans="1:7" s="8" customFormat="1" x14ac:dyDescent="0.2">
      <c r="A16" s="111"/>
      <c r="B16" s="112"/>
      <c r="C16" s="113"/>
      <c r="D16" s="114"/>
      <c r="E16" s="39"/>
      <c r="F16" s="105"/>
    </row>
    <row r="17" spans="1:7" s="8" customFormat="1" ht="45" x14ac:dyDescent="0.2">
      <c r="A17" s="111">
        <v>5.0599999999999996</v>
      </c>
      <c r="B17" s="112" t="s">
        <v>82</v>
      </c>
      <c r="C17" s="113" t="s">
        <v>28</v>
      </c>
      <c r="D17" s="114">
        <v>1425</v>
      </c>
      <c r="E17" s="39">
        <v>0</v>
      </c>
      <c r="F17" s="105">
        <f>PRODUCT(D17:E17)</f>
        <v>0</v>
      </c>
    </row>
    <row r="18" spans="1:7" s="8" customFormat="1" x14ac:dyDescent="0.2">
      <c r="A18" s="111"/>
      <c r="B18" s="112"/>
      <c r="C18" s="113"/>
      <c r="D18" s="114"/>
      <c r="E18" s="39"/>
      <c r="F18" s="105"/>
    </row>
    <row r="19" spans="1:7" s="8" customFormat="1" ht="56.25" x14ac:dyDescent="0.2">
      <c r="A19" s="111">
        <v>5.07</v>
      </c>
      <c r="B19" s="112" t="s">
        <v>103</v>
      </c>
      <c r="C19" s="113" t="s">
        <v>23</v>
      </c>
      <c r="D19" s="114">
        <v>4</v>
      </c>
      <c r="E19" s="39">
        <v>0</v>
      </c>
      <c r="F19" s="105">
        <f>PRODUCT(D19:E19)</f>
        <v>0</v>
      </c>
    </row>
    <row r="20" spans="1:7" s="8" customFormat="1" x14ac:dyDescent="0.2">
      <c r="A20" s="111"/>
      <c r="B20" s="112"/>
      <c r="C20" s="113"/>
      <c r="D20" s="114"/>
      <c r="E20" s="39"/>
      <c r="F20" s="105"/>
    </row>
    <row r="21" spans="1:7" s="8" customFormat="1" ht="45" x14ac:dyDescent="0.2">
      <c r="A21" s="111">
        <v>5.08</v>
      </c>
      <c r="B21" s="112" t="s">
        <v>100</v>
      </c>
      <c r="C21" s="113" t="s">
        <v>23</v>
      </c>
      <c r="D21" s="114">
        <v>2</v>
      </c>
      <c r="E21" s="39">
        <v>0</v>
      </c>
      <c r="F21" s="105">
        <f>PRODUCT(D21:E21)</f>
        <v>0</v>
      </c>
    </row>
    <row r="22" spans="1:7" s="8" customFormat="1" x14ac:dyDescent="0.2">
      <c r="A22" s="111"/>
      <c r="B22" s="112"/>
      <c r="C22" s="113"/>
      <c r="D22" s="114"/>
      <c r="E22" s="39"/>
      <c r="F22" s="105"/>
    </row>
    <row r="23" spans="1:7" s="8" customFormat="1" ht="56.25" x14ac:dyDescent="0.2">
      <c r="A23" s="111">
        <v>5.09</v>
      </c>
      <c r="B23" s="112" t="s">
        <v>102</v>
      </c>
      <c r="C23" s="113" t="s">
        <v>31</v>
      </c>
      <c r="D23" s="114">
        <v>2</v>
      </c>
      <c r="E23" s="39">
        <v>0</v>
      </c>
      <c r="F23" s="105">
        <f>PRODUCT(D23:E23)</f>
        <v>0</v>
      </c>
    </row>
    <row r="24" spans="1:7" s="8" customFormat="1" x14ac:dyDescent="0.2">
      <c r="A24" s="111"/>
      <c r="B24" s="112"/>
      <c r="C24" s="113"/>
      <c r="D24" s="114"/>
      <c r="E24" s="39"/>
      <c r="F24" s="105"/>
    </row>
    <row r="25" spans="1:7" s="8" customFormat="1" ht="22.5" x14ac:dyDescent="0.2">
      <c r="A25" s="111">
        <v>5.0999999999999996</v>
      </c>
      <c r="B25" s="112" t="s">
        <v>99</v>
      </c>
      <c r="C25" s="113" t="s">
        <v>23</v>
      </c>
      <c r="D25" s="114">
        <v>1</v>
      </c>
      <c r="E25" s="39">
        <v>0</v>
      </c>
      <c r="F25" s="105">
        <f>PRODUCT(D25:E25)</f>
        <v>0</v>
      </c>
    </row>
    <row r="26" spans="1:7" s="8" customFormat="1" x14ac:dyDescent="0.2">
      <c r="A26" s="111"/>
      <c r="B26" s="112"/>
      <c r="C26" s="113"/>
      <c r="D26" s="114"/>
      <c r="E26" s="105"/>
      <c r="F26" s="105"/>
    </row>
    <row r="27" spans="1:7" s="8" customFormat="1" x14ac:dyDescent="0.2">
      <c r="A27" s="111"/>
      <c r="B27" s="112"/>
      <c r="C27" s="113"/>
      <c r="D27" s="114"/>
      <c r="E27" s="105"/>
      <c r="F27" s="105"/>
    </row>
    <row r="28" spans="1:7" s="8" customFormat="1" x14ac:dyDescent="0.2">
      <c r="A28" s="111"/>
      <c r="B28" s="112"/>
      <c r="C28" s="113"/>
      <c r="D28" s="114"/>
      <c r="E28" s="105"/>
      <c r="F28" s="105"/>
    </row>
    <row r="29" spans="1:7" s="12" customFormat="1" x14ac:dyDescent="0.2">
      <c r="A29" s="115"/>
      <c r="B29" s="116"/>
      <c r="C29" s="117"/>
      <c r="D29" s="118"/>
      <c r="E29" s="119" t="s">
        <v>2</v>
      </c>
      <c r="F29" s="119">
        <f>SUM(F7:F28)</f>
        <v>0</v>
      </c>
      <c r="G29" s="11"/>
    </row>
    <row r="30" spans="1:7" x14ac:dyDescent="0.2">
      <c r="B30" s="7"/>
    </row>
  </sheetData>
  <sheetProtection algorithmName="SHA-512" hashValue="b7RInVrQ2QFswOvlAf9WMtusg63sqXm7FNJspq7gS0hYRHvNA5LxK4EcDKE4lr9ke6LSv8DrBK9dYe9xua5oMw==" saltValue="hjJXsHxasKrJAe+JE+qMWg=="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E89D6-DBE0-41B0-BE7B-3AD0EA1FFFBF}">
  <dimension ref="A1:G15"/>
  <sheetViews>
    <sheetView view="pageBreakPreview" zoomScale="145" zoomScaleNormal="130" zoomScaleSheetLayoutView="145" zoomScalePageLayoutView="130" workbookViewId="0">
      <selection activeCell="B8" sqref="B8"/>
    </sheetView>
  </sheetViews>
  <sheetFormatPr defaultColWidth="8.77734375" defaultRowHeight="11.25" x14ac:dyDescent="0.2"/>
  <cols>
    <col min="1" max="1" width="4.5546875" style="13" customWidth="1"/>
    <col min="2" max="2" width="41.5546875" style="17" customWidth="1"/>
    <col min="3" max="3" width="4.44140625" style="14" bestFit="1" customWidth="1"/>
    <col min="4" max="4" width="5.5546875" style="14" customWidth="1"/>
    <col min="5" max="5" width="7.21875" style="15" customWidth="1"/>
    <col min="6" max="6" width="10.21875" style="16" customWidth="1"/>
    <col min="7" max="16384" width="8.77734375" style="10"/>
  </cols>
  <sheetData>
    <row r="1" spans="1:7" s="8" customFormat="1" ht="18" customHeight="1" x14ac:dyDescent="0.2">
      <c r="A1" s="19" t="s">
        <v>0</v>
      </c>
      <c r="B1" s="7" t="s">
        <v>4</v>
      </c>
      <c r="C1" s="20" t="s">
        <v>3</v>
      </c>
      <c r="D1" s="21" t="s">
        <v>1</v>
      </c>
      <c r="E1" s="22" t="s">
        <v>8</v>
      </c>
      <c r="F1" s="22" t="s">
        <v>18</v>
      </c>
    </row>
    <row r="2" spans="1:7" s="8" customFormat="1" ht="19.149999999999999" customHeight="1" x14ac:dyDescent="0.2">
      <c r="A2" s="23"/>
      <c r="B2" s="24" t="s">
        <v>85</v>
      </c>
      <c r="C2" s="20"/>
      <c r="D2" s="21"/>
      <c r="E2" s="22"/>
      <c r="F2" s="25"/>
    </row>
    <row r="3" spans="1:7" s="8" customFormat="1" x14ac:dyDescent="0.2">
      <c r="A3" s="23"/>
      <c r="B3" s="24"/>
      <c r="C3" s="20"/>
      <c r="D3" s="21"/>
      <c r="E3" s="22"/>
      <c r="F3" s="25"/>
    </row>
    <row r="4" spans="1:7" s="8" customFormat="1" x14ac:dyDescent="0.2">
      <c r="A4" s="23">
        <v>6</v>
      </c>
      <c r="B4" s="24"/>
      <c r="C4" s="20"/>
      <c r="D4" s="21"/>
      <c r="E4" s="22"/>
      <c r="F4" s="25"/>
    </row>
    <row r="5" spans="1:7" ht="45" x14ac:dyDescent="0.2">
      <c r="A5" s="26"/>
      <c r="B5" s="27" t="s">
        <v>19</v>
      </c>
      <c r="C5" s="28"/>
      <c r="D5" s="9"/>
      <c r="E5" s="29"/>
      <c r="F5" s="29"/>
      <c r="G5" s="9"/>
    </row>
    <row r="6" spans="1:7" x14ac:dyDescent="0.2">
      <c r="A6" s="26"/>
      <c r="B6" s="27"/>
      <c r="C6" s="28"/>
      <c r="D6" s="9"/>
      <c r="E6" s="29"/>
      <c r="F6" s="29"/>
      <c r="G6" s="9"/>
    </row>
    <row r="7" spans="1:7" s="8" customFormat="1" x14ac:dyDescent="0.2">
      <c r="A7" s="30"/>
      <c r="B7" s="31"/>
      <c r="C7" s="32"/>
      <c r="D7" s="33"/>
      <c r="E7" s="25"/>
      <c r="F7" s="25"/>
    </row>
    <row r="8" spans="1:7" s="8" customFormat="1" x14ac:dyDescent="0.2">
      <c r="A8" s="30">
        <v>6.01</v>
      </c>
      <c r="B8" s="31" t="s">
        <v>87</v>
      </c>
      <c r="C8" s="32" t="s">
        <v>28</v>
      </c>
      <c r="D8" s="33">
        <v>7365</v>
      </c>
      <c r="E8" s="39">
        <v>0</v>
      </c>
      <c r="F8" s="25">
        <f>PRODUCT(D8:E8)</f>
        <v>0</v>
      </c>
    </row>
    <row r="9" spans="1:7" s="8" customFormat="1" x14ac:dyDescent="0.2">
      <c r="A9" s="30"/>
      <c r="B9" s="31"/>
      <c r="C9" s="32"/>
      <c r="D9" s="33"/>
      <c r="E9" s="39"/>
      <c r="F9" s="25"/>
    </row>
    <row r="10" spans="1:7" s="8" customFormat="1" x14ac:dyDescent="0.2">
      <c r="A10" s="30">
        <v>6.02</v>
      </c>
      <c r="B10" s="31" t="s">
        <v>92</v>
      </c>
      <c r="C10" s="32" t="s">
        <v>28</v>
      </c>
      <c r="D10" s="33">
        <v>7365</v>
      </c>
      <c r="E10" s="39">
        <v>0</v>
      </c>
      <c r="F10" s="25">
        <f>PRODUCT(D10:E10)</f>
        <v>0</v>
      </c>
    </row>
    <row r="11" spans="1:7" s="8" customFormat="1" x14ac:dyDescent="0.2">
      <c r="A11" s="30"/>
      <c r="B11" s="31"/>
      <c r="C11" s="32"/>
      <c r="D11" s="33"/>
      <c r="E11" s="39"/>
      <c r="F11" s="25"/>
    </row>
    <row r="12" spans="1:7" s="8" customFormat="1" x14ac:dyDescent="0.2">
      <c r="A12" s="30"/>
      <c r="B12" s="31"/>
      <c r="C12" s="32"/>
      <c r="D12" s="33"/>
      <c r="E12" s="25"/>
      <c r="F12" s="25"/>
    </row>
    <row r="13" spans="1:7" s="8" customFormat="1" x14ac:dyDescent="0.2">
      <c r="A13" s="30"/>
      <c r="B13" s="31"/>
      <c r="C13" s="32"/>
      <c r="D13" s="33"/>
      <c r="E13" s="25"/>
      <c r="F13" s="25"/>
    </row>
    <row r="14" spans="1:7" s="12" customFormat="1" x14ac:dyDescent="0.2">
      <c r="A14" s="34"/>
      <c r="B14" s="35"/>
      <c r="C14" s="36"/>
      <c r="D14" s="37"/>
      <c r="E14" s="38" t="s">
        <v>2</v>
      </c>
      <c r="F14" s="38">
        <f>SUM(F7:F13)</f>
        <v>0</v>
      </c>
      <c r="G14" s="11"/>
    </row>
    <row r="15" spans="1:7" s="14" customFormat="1" x14ac:dyDescent="0.2">
      <c r="A15" s="13"/>
      <c r="B15" s="7"/>
      <c r="E15" s="15"/>
      <c r="F15" s="16"/>
      <c r="G15" s="10"/>
    </row>
  </sheetData>
  <sheetProtection algorithmName="SHA-512" hashValue="ovXQgX99BPDzTQX1u88MJzeKtFvDmwkavI5CfySRol3RQxAA9oodM+QKHkRSlKlyKEA8rwu/HKItINNO7yPzpA==" saltValue="e7Z6d+0+gfgUfkH94tupWg=="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5FCC-A262-4959-830E-88D5C96C8BD9}">
  <dimension ref="A1:G20"/>
  <sheetViews>
    <sheetView view="pageBreakPreview" zoomScale="145" zoomScaleNormal="130" zoomScaleSheetLayoutView="145" zoomScalePageLayoutView="130" workbookViewId="0">
      <selection activeCell="E8" sqref="E8"/>
    </sheetView>
  </sheetViews>
  <sheetFormatPr defaultColWidth="8.77734375" defaultRowHeight="11.25" x14ac:dyDescent="0.2"/>
  <cols>
    <col min="1" max="1" width="4.5546875" style="13" customWidth="1"/>
    <col min="2" max="2" width="41.5546875" style="17" customWidth="1"/>
    <col min="3" max="3" width="4.44140625" style="14" bestFit="1" customWidth="1"/>
    <col min="4" max="4" width="5.5546875" style="14" customWidth="1"/>
    <col min="5" max="5" width="7.21875" style="15" customWidth="1"/>
    <col min="6" max="6" width="10.21875" style="16" customWidth="1"/>
    <col min="7" max="16384" width="8.77734375" style="10"/>
  </cols>
  <sheetData>
    <row r="1" spans="1:7" s="8" customFormat="1" ht="18" customHeight="1" x14ac:dyDescent="0.2">
      <c r="A1" s="98" t="s">
        <v>0</v>
      </c>
      <c r="B1" s="99" t="s">
        <v>4</v>
      </c>
      <c r="C1" s="100" t="s">
        <v>3</v>
      </c>
      <c r="D1" s="101" t="s">
        <v>1</v>
      </c>
      <c r="E1" s="102" t="s">
        <v>8</v>
      </c>
      <c r="F1" s="102" t="s">
        <v>18</v>
      </c>
    </row>
    <row r="2" spans="1:7" s="8" customFormat="1" ht="19.149999999999999" customHeight="1" x14ac:dyDescent="0.2">
      <c r="A2" s="103"/>
      <c r="B2" s="104" t="s">
        <v>46</v>
      </c>
      <c r="C2" s="100"/>
      <c r="D2" s="101"/>
      <c r="E2" s="102"/>
      <c r="F2" s="105"/>
    </row>
    <row r="3" spans="1:7" s="8" customFormat="1" x14ac:dyDescent="0.2">
      <c r="A3" s="103"/>
      <c r="B3" s="104"/>
      <c r="C3" s="100"/>
      <c r="D3" s="101"/>
      <c r="E3" s="102"/>
      <c r="F3" s="105"/>
    </row>
    <row r="4" spans="1:7" s="8" customFormat="1" x14ac:dyDescent="0.2">
      <c r="A4" s="103">
        <v>7</v>
      </c>
      <c r="B4" s="104"/>
      <c r="C4" s="100"/>
      <c r="D4" s="101"/>
      <c r="E4" s="102"/>
      <c r="F4" s="105"/>
    </row>
    <row r="5" spans="1:7" ht="45" x14ac:dyDescent="0.2">
      <c r="A5" s="106"/>
      <c r="B5" s="107" t="s">
        <v>19</v>
      </c>
      <c r="C5" s="108"/>
      <c r="D5" s="109"/>
      <c r="E5" s="110"/>
      <c r="F5" s="110"/>
      <c r="G5" s="9"/>
    </row>
    <row r="6" spans="1:7" x14ac:dyDescent="0.2">
      <c r="A6" s="106"/>
      <c r="B6" s="107"/>
      <c r="C6" s="108"/>
      <c r="D6" s="109"/>
      <c r="E6" s="110"/>
      <c r="F6" s="110"/>
      <c r="G6" s="9"/>
    </row>
    <row r="7" spans="1:7" s="8" customFormat="1" ht="22.5" x14ac:dyDescent="0.2">
      <c r="A7" s="111">
        <v>7.01</v>
      </c>
      <c r="B7" s="112" t="s">
        <v>47</v>
      </c>
      <c r="C7" s="113" t="s">
        <v>21</v>
      </c>
      <c r="D7" s="114">
        <v>7365</v>
      </c>
      <c r="E7" s="39">
        <v>0</v>
      </c>
      <c r="F7" s="105">
        <f>PRODUCT(D7:E7)</f>
        <v>0</v>
      </c>
    </row>
    <row r="8" spans="1:7" s="8" customFormat="1" x14ac:dyDescent="0.2">
      <c r="A8" s="111"/>
      <c r="B8" s="112"/>
      <c r="C8" s="113"/>
      <c r="D8" s="114"/>
      <c r="E8" s="105"/>
      <c r="F8" s="105"/>
    </row>
    <row r="9" spans="1:7" s="8" customFormat="1" x14ac:dyDescent="0.2">
      <c r="A9" s="111"/>
      <c r="B9" s="112"/>
      <c r="C9" s="113"/>
      <c r="D9" s="114"/>
      <c r="E9" s="105"/>
      <c r="F9" s="105"/>
    </row>
    <row r="10" spans="1:7" s="8" customFormat="1" x14ac:dyDescent="0.2">
      <c r="A10" s="111"/>
      <c r="B10" s="112"/>
      <c r="C10" s="113"/>
      <c r="D10" s="114"/>
      <c r="E10" s="105"/>
      <c r="F10" s="105"/>
    </row>
    <row r="11" spans="1:7" s="8" customFormat="1" x14ac:dyDescent="0.2">
      <c r="A11" s="111"/>
      <c r="B11" s="112"/>
      <c r="C11" s="113"/>
      <c r="D11" s="114"/>
      <c r="E11" s="105"/>
      <c r="F11" s="105"/>
    </row>
    <row r="12" spans="1:7" s="8" customFormat="1" x14ac:dyDescent="0.2">
      <c r="A12" s="111"/>
      <c r="B12" s="112"/>
      <c r="C12" s="113"/>
      <c r="D12" s="114"/>
      <c r="E12" s="105"/>
      <c r="F12" s="105"/>
    </row>
    <row r="13" spans="1:7" s="8" customFormat="1" x14ac:dyDescent="0.2">
      <c r="A13" s="111"/>
      <c r="B13" s="112"/>
      <c r="C13" s="113"/>
      <c r="D13" s="114"/>
      <c r="E13" s="105"/>
      <c r="F13" s="105"/>
    </row>
    <row r="14" spans="1:7" s="8" customFormat="1" x14ac:dyDescent="0.2">
      <c r="A14" s="111"/>
      <c r="B14" s="112"/>
      <c r="C14" s="113"/>
      <c r="D14" s="114"/>
      <c r="E14" s="105"/>
      <c r="F14" s="105"/>
    </row>
    <row r="15" spans="1:7" s="8" customFormat="1" x14ac:dyDescent="0.2">
      <c r="A15" s="111"/>
      <c r="B15" s="112"/>
      <c r="C15" s="113"/>
      <c r="D15" s="114"/>
      <c r="E15" s="105"/>
      <c r="F15" s="105"/>
    </row>
    <row r="16" spans="1:7" s="8" customFormat="1" x14ac:dyDescent="0.2">
      <c r="A16" s="111"/>
      <c r="B16" s="112"/>
      <c r="C16" s="113"/>
      <c r="D16" s="114"/>
      <c r="E16" s="105"/>
      <c r="F16" s="105"/>
    </row>
    <row r="17" spans="1:7" s="8" customFormat="1" x14ac:dyDescent="0.2">
      <c r="A17" s="111"/>
      <c r="B17" s="112"/>
      <c r="C17" s="113"/>
      <c r="D17" s="114"/>
      <c r="E17" s="105"/>
      <c r="F17" s="105"/>
    </row>
    <row r="18" spans="1:7" s="8" customFormat="1" x14ac:dyDescent="0.2">
      <c r="A18" s="111"/>
      <c r="B18" s="112"/>
      <c r="C18" s="113"/>
      <c r="D18" s="114"/>
      <c r="E18" s="105"/>
      <c r="F18" s="105"/>
    </row>
    <row r="19" spans="1:7" s="12" customFormat="1" x14ac:dyDescent="0.2">
      <c r="A19" s="115"/>
      <c r="B19" s="116"/>
      <c r="C19" s="117"/>
      <c r="D19" s="118"/>
      <c r="E19" s="119" t="s">
        <v>2</v>
      </c>
      <c r="F19" s="119">
        <f>SUM(F7:F18)</f>
        <v>0</v>
      </c>
      <c r="G19" s="11"/>
    </row>
    <row r="20" spans="1:7" x14ac:dyDescent="0.2">
      <c r="B20" s="7"/>
    </row>
  </sheetData>
  <sheetProtection algorithmName="SHA-512" hashValue="iRyrBQoGzaarZnUOf9ac4TtEPPBYwftMb6ycVF7sUKyGGq2iQwiIghlR1tjDwCDvGV4InBgUOmdnzZUOQWt8Ow==" saltValue="HIZER5eMqizMSoCAky+0Fw==" spinCount="100000" sheet="1" objects="1" scenarios="1"/>
  <printOptions gridLines="1"/>
  <pageMargins left="0.78740157480314965" right="0.39370078740157483" top="0.59055118110236227" bottom="0.59055118110236227" header="0" footer="0"/>
  <pageSetup paperSize="9" orientation="portrait" verticalDpi="300" r:id="rId1"/>
  <headerFooter>
    <oddFooter>&amp;C&amp;8&amp;A&amp;R&amp;8&amp;P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15</vt:i4>
      </vt:variant>
    </vt:vector>
  </HeadingPairs>
  <TitlesOfParts>
    <vt:vector size="23" baseType="lpstr">
      <vt:lpstr>REKAPITULACIJA</vt:lpstr>
      <vt:lpstr>PRIPRAVLJALNA IN ZAKLJUČNA DELA</vt:lpstr>
      <vt:lpstr>ZEMELJSKA DELA</vt:lpstr>
      <vt:lpstr>NAMAKALNI SISTEM</vt:lpstr>
      <vt:lpstr>OGREVALNI SISTEM</vt:lpstr>
      <vt:lpstr>SINT. TRAVA + ŠP. OPREMA</vt:lpstr>
      <vt:lpstr>TRAVNA RUŠA</vt:lpstr>
      <vt:lpstr>HIBRID</vt:lpstr>
      <vt:lpstr>HIBRID!Področje_tiskanja</vt:lpstr>
      <vt:lpstr>'NAMAKALNI SISTEM'!Področje_tiskanja</vt:lpstr>
      <vt:lpstr>'OGREVALNI SISTEM'!Področje_tiskanja</vt:lpstr>
      <vt:lpstr>'PRIPRAVLJALNA IN ZAKLJUČNA DELA'!Področje_tiskanja</vt:lpstr>
      <vt:lpstr>REKAPITULACIJA!Področje_tiskanja</vt:lpstr>
      <vt:lpstr>'SINT. TRAVA + ŠP. OPREMA'!Področje_tiskanja</vt:lpstr>
      <vt:lpstr>'TRAVNA RUŠA'!Področje_tiskanja</vt:lpstr>
      <vt:lpstr>'ZEMELJSKA DELA'!Področje_tiskanja</vt:lpstr>
      <vt:lpstr>HIBRID!Tiskanje_naslovov</vt:lpstr>
      <vt:lpstr>'NAMAKALNI SISTEM'!Tiskanje_naslovov</vt:lpstr>
      <vt:lpstr>'OGREVALNI SISTEM'!Tiskanje_naslovov</vt:lpstr>
      <vt:lpstr>'PRIPRAVLJALNA IN ZAKLJUČNA DELA'!Tiskanje_naslovov</vt:lpstr>
      <vt:lpstr>'SINT. TRAVA + ŠP. OPREMA'!Tiskanje_naslovov</vt:lpstr>
      <vt:lpstr>'TRAVNA RUŠA'!Tiskanje_naslovov</vt:lpstr>
      <vt:lpstr>'ZEMELJSKA DELA'!Tiskanje_naslovov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Marinčič</dc:creator>
  <cp:lastModifiedBy>Dejan Šebenik</cp:lastModifiedBy>
  <cp:lastPrinted>2024-11-25T13:19:23Z</cp:lastPrinted>
  <dcterms:created xsi:type="dcterms:W3CDTF">1998-02-18T16:13:42Z</dcterms:created>
  <dcterms:modified xsi:type="dcterms:W3CDTF">2025-02-17T13:33:27Z</dcterms:modified>
</cp:coreProperties>
</file>